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hjoissavo-my.sharepoint.com/personal/varpu_ronkko_pshyvinvointialue_fi/Documents/1-hva INTERNET/Hoitotakuu/"/>
    </mc:Choice>
  </mc:AlternateContent>
  <xr:revisionPtr revIDLastSave="0" documentId="8_{763ED5E8-16A8-48C1-9B9D-1C124A05F713}" xr6:coauthVersionLast="47" xr6:coauthVersionMax="47" xr10:uidLastSave="{00000000-0000-0000-0000-000000000000}"/>
  <workbookProtection lockStructure="1"/>
  <bookViews>
    <workbookView xWindow="-110" yWindow="-110" windowWidth="38620" windowHeight="21220" xr2:uid="{09A238A9-C516-4BFC-999C-4602B89C80CC}"/>
  </bookViews>
  <sheets>
    <sheet name="Hoitoa odottavat" sheetId="1" r:id="rId1"/>
    <sheet name="Hoidon tarpeen arviointia odot." sheetId="2" r:id="rId2"/>
    <sheet name="Lähetteet" sheetId="3" r:id="rId3"/>
    <sheet name="Oman alueen hoitoa odottavat" sheetId="4" r:id="rId4"/>
    <sheet name="Yleisimpiin hoitoa odottavat" sheetId="5" r:id="rId5"/>
    <sheet name="Yleisim. hoitoa od. toteutuneet" sheetId="6" r:id="rId6"/>
    <sheet name="Alle 23 v mt hoidon odotus" sheetId="7" r:id="rId7"/>
    <sheet name="Alle 23v mt hoidon tarp. arvio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6" l="1"/>
  <c r="D39" i="6"/>
  <c r="C39" i="6"/>
  <c r="B37" i="6"/>
  <c r="F37" i="6" s="1"/>
  <c r="B36" i="6"/>
  <c r="F36" i="6" s="1"/>
  <c r="B35" i="6"/>
  <c r="F35" i="6" s="1"/>
  <c r="B33" i="6"/>
  <c r="F33" i="6" s="1"/>
  <c r="B32" i="6"/>
  <c r="F32" i="6" s="1"/>
  <c r="B30" i="6"/>
  <c r="F30" i="6" s="1"/>
  <c r="B29" i="6"/>
  <c r="F29" i="6" s="1"/>
  <c r="B28" i="6"/>
  <c r="F28" i="6" s="1"/>
  <c r="B27" i="6"/>
  <c r="F27" i="6" s="1"/>
  <c r="B26" i="6"/>
  <c r="F26" i="6" s="1"/>
  <c r="B25" i="6"/>
  <c r="F25" i="6" s="1"/>
  <c r="B24" i="6"/>
  <c r="F24" i="6" s="1"/>
  <c r="B23" i="6"/>
  <c r="F23" i="6" s="1"/>
  <c r="B22" i="6"/>
  <c r="F22" i="6" s="1"/>
  <c r="B21" i="6"/>
  <c r="F21" i="6" s="1"/>
  <c r="B20" i="6"/>
  <c r="F20" i="6" s="1"/>
  <c r="B19" i="6"/>
  <c r="F19" i="6" s="1"/>
  <c r="B18" i="6"/>
  <c r="F18" i="6" s="1"/>
  <c r="B17" i="6"/>
  <c r="F17" i="6" s="1"/>
  <c r="B16" i="6"/>
  <c r="F16" i="6" s="1"/>
  <c r="B15" i="6"/>
  <c r="F15" i="6" s="1"/>
  <c r="B14" i="6"/>
  <c r="F14" i="6" s="1"/>
  <c r="B13" i="6"/>
  <c r="F13" i="6" s="1"/>
  <c r="B12" i="6"/>
  <c r="F12" i="6" s="1"/>
  <c r="B11" i="6"/>
  <c r="B39" i="6" l="1"/>
  <c r="F39" i="6" s="1"/>
  <c r="F11" i="6"/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9" i="3"/>
  <c r="D68" i="3"/>
  <c r="F68" i="3"/>
  <c r="E68" i="3"/>
  <c r="E14" i="8"/>
  <c r="C14" i="8"/>
  <c r="B14" i="8" s="1"/>
  <c r="F14" i="8" s="1"/>
  <c r="B12" i="8"/>
  <c r="D12" i="8" s="1"/>
  <c r="B11" i="8"/>
  <c r="D11" i="8" s="1"/>
  <c r="B10" i="8"/>
  <c r="D10" i="8" s="1"/>
  <c r="D14" i="7"/>
  <c r="B12" i="7"/>
  <c r="E12" i="7" s="1"/>
  <c r="B11" i="7"/>
  <c r="E11" i="7" s="1"/>
  <c r="B10" i="7"/>
  <c r="B14" i="7" s="1"/>
  <c r="E45" i="4"/>
  <c r="D45" i="4"/>
  <c r="C45" i="4"/>
  <c r="B44" i="4"/>
  <c r="F44" i="4" s="1"/>
  <c r="B43" i="4"/>
  <c r="F43" i="4" s="1"/>
  <c r="B42" i="4"/>
  <c r="F42" i="4" s="1"/>
  <c r="B41" i="4"/>
  <c r="F41" i="4" s="1"/>
  <c r="B40" i="4"/>
  <c r="F40" i="4" s="1"/>
  <c r="B39" i="4"/>
  <c r="F39" i="4" s="1"/>
  <c r="B38" i="4"/>
  <c r="F38" i="4" s="1"/>
  <c r="B37" i="4"/>
  <c r="F37" i="4" s="1"/>
  <c r="B36" i="4"/>
  <c r="F36" i="4" s="1"/>
  <c r="B35" i="4"/>
  <c r="F35" i="4" s="1"/>
  <c r="B34" i="4"/>
  <c r="F34" i="4" s="1"/>
  <c r="B33" i="4"/>
  <c r="F33" i="4" s="1"/>
  <c r="B32" i="4"/>
  <c r="F32" i="4" s="1"/>
  <c r="B31" i="4"/>
  <c r="F31" i="4" s="1"/>
  <c r="B30" i="4"/>
  <c r="F30" i="4" s="1"/>
  <c r="B29" i="4"/>
  <c r="F29" i="4" s="1"/>
  <c r="B28" i="4"/>
  <c r="F28" i="4" s="1"/>
  <c r="B27" i="4"/>
  <c r="F27" i="4" s="1"/>
  <c r="B26" i="4"/>
  <c r="F26" i="4" s="1"/>
  <c r="B25" i="4"/>
  <c r="F25" i="4" s="1"/>
  <c r="B24" i="4"/>
  <c r="F24" i="4" s="1"/>
  <c r="B23" i="4"/>
  <c r="F23" i="4" s="1"/>
  <c r="B22" i="4"/>
  <c r="F22" i="4" s="1"/>
  <c r="B21" i="4"/>
  <c r="F21" i="4" s="1"/>
  <c r="B20" i="4"/>
  <c r="F20" i="4" s="1"/>
  <c r="B19" i="4"/>
  <c r="F19" i="4" s="1"/>
  <c r="B18" i="4"/>
  <c r="F18" i="4" s="1"/>
  <c r="B17" i="4"/>
  <c r="F17" i="4" s="1"/>
  <c r="B16" i="4"/>
  <c r="F16" i="4" s="1"/>
  <c r="B15" i="4"/>
  <c r="F15" i="4" s="1"/>
  <c r="B14" i="4"/>
  <c r="F14" i="4" s="1"/>
  <c r="B13" i="4"/>
  <c r="F13" i="4" s="1"/>
  <c r="B12" i="4"/>
  <c r="F12" i="4" s="1"/>
  <c r="B11" i="4"/>
  <c r="F11" i="4" s="1"/>
  <c r="B10" i="4"/>
  <c r="F10" i="4" s="1"/>
  <c r="B9" i="4"/>
  <c r="G139" i="2"/>
  <c r="F139" i="2"/>
  <c r="F138" i="2"/>
  <c r="B138" i="2"/>
  <c r="G138" i="2" s="1"/>
  <c r="F137" i="2"/>
  <c r="B137" i="2"/>
  <c r="G137" i="2" s="1"/>
  <c r="F136" i="2"/>
  <c r="B136" i="2"/>
  <c r="G136" i="2" s="1"/>
  <c r="F135" i="2"/>
  <c r="B135" i="2"/>
  <c r="G135" i="2" s="1"/>
  <c r="F134" i="2"/>
  <c r="B134" i="2"/>
  <c r="G134" i="2" s="1"/>
  <c r="F133" i="2"/>
  <c r="B133" i="2"/>
  <c r="G133" i="2" s="1"/>
  <c r="F132" i="2"/>
  <c r="B132" i="2"/>
  <c r="G132" i="2" s="1"/>
  <c r="F131" i="2"/>
  <c r="B131" i="2"/>
  <c r="G131" i="2" s="1"/>
  <c r="E130" i="2"/>
  <c r="D130" i="2"/>
  <c r="F130" i="2" s="1"/>
  <c r="C130" i="2"/>
  <c r="F129" i="2"/>
  <c r="B129" i="2"/>
  <c r="G129" i="2" s="1"/>
  <c r="F128" i="2"/>
  <c r="B128" i="2"/>
  <c r="G128" i="2" s="1"/>
  <c r="F127" i="2"/>
  <c r="B127" i="2"/>
  <c r="G127" i="2" s="1"/>
  <c r="E126" i="2"/>
  <c r="D126" i="2"/>
  <c r="C126" i="2"/>
  <c r="F125" i="2"/>
  <c r="B125" i="2"/>
  <c r="G125" i="2" s="1"/>
  <c r="F124" i="2"/>
  <c r="B124" i="2"/>
  <c r="G124" i="2" s="1"/>
  <c r="F123" i="2"/>
  <c r="B123" i="2"/>
  <c r="G123" i="2" s="1"/>
  <c r="F122" i="2"/>
  <c r="B122" i="2"/>
  <c r="G122" i="2" s="1"/>
  <c r="F121" i="2"/>
  <c r="B121" i="2"/>
  <c r="G121" i="2" s="1"/>
  <c r="E120" i="2"/>
  <c r="D120" i="2"/>
  <c r="C120" i="2"/>
  <c r="F119" i="2"/>
  <c r="B119" i="2"/>
  <c r="G119" i="2" s="1"/>
  <c r="F118" i="2"/>
  <c r="B118" i="2"/>
  <c r="G118" i="2" s="1"/>
  <c r="F117" i="2"/>
  <c r="B117" i="2"/>
  <c r="G117" i="2" s="1"/>
  <c r="F116" i="2"/>
  <c r="B116" i="2"/>
  <c r="G116" i="2" s="1"/>
  <c r="E115" i="2"/>
  <c r="D115" i="2"/>
  <c r="C115" i="2"/>
  <c r="F114" i="2"/>
  <c r="B114" i="2"/>
  <c r="G114" i="2" s="1"/>
  <c r="F113" i="2"/>
  <c r="B113" i="2"/>
  <c r="G113" i="2" s="1"/>
  <c r="F112" i="2"/>
  <c r="B112" i="2"/>
  <c r="G112" i="2" s="1"/>
  <c r="F111" i="2"/>
  <c r="B111" i="2"/>
  <c r="G111" i="2" s="1"/>
  <c r="E110" i="2"/>
  <c r="D110" i="2"/>
  <c r="F110" i="2" s="1"/>
  <c r="C110" i="2"/>
  <c r="B110" i="2" s="1"/>
  <c r="G110" i="2" s="1"/>
  <c r="F109" i="2"/>
  <c r="B109" i="2"/>
  <c r="G109" i="2" s="1"/>
  <c r="G108" i="2"/>
  <c r="F108" i="2"/>
  <c r="B108" i="2"/>
  <c r="E107" i="2"/>
  <c r="D107" i="2"/>
  <c r="C107" i="2"/>
  <c r="F106" i="2"/>
  <c r="B106" i="2"/>
  <c r="G106" i="2" s="1"/>
  <c r="G105" i="2"/>
  <c r="F105" i="2"/>
  <c r="B105" i="2"/>
  <c r="F104" i="2"/>
  <c r="B104" i="2"/>
  <c r="G104" i="2" s="1"/>
  <c r="E103" i="2"/>
  <c r="D103" i="2"/>
  <c r="C103" i="2"/>
  <c r="F102" i="2"/>
  <c r="B102" i="2"/>
  <c r="G102" i="2" s="1"/>
  <c r="F101" i="2"/>
  <c r="B101" i="2"/>
  <c r="G101" i="2" s="1"/>
  <c r="E100" i="2"/>
  <c r="D100" i="2"/>
  <c r="C100" i="2"/>
  <c r="F99" i="2"/>
  <c r="B99" i="2"/>
  <c r="G99" i="2" s="1"/>
  <c r="F98" i="2"/>
  <c r="B98" i="2"/>
  <c r="G98" i="2" s="1"/>
  <c r="F97" i="2"/>
  <c r="B97" i="2"/>
  <c r="G97" i="2" s="1"/>
  <c r="F96" i="2"/>
  <c r="B96" i="2"/>
  <c r="G96" i="2" s="1"/>
  <c r="F95" i="2"/>
  <c r="B95" i="2"/>
  <c r="G95" i="2" s="1"/>
  <c r="F94" i="2"/>
  <c r="B94" i="2"/>
  <c r="G94" i="2" s="1"/>
  <c r="F93" i="2"/>
  <c r="B93" i="2"/>
  <c r="G93" i="2" s="1"/>
  <c r="F92" i="2"/>
  <c r="B92" i="2"/>
  <c r="G92" i="2" s="1"/>
  <c r="F91" i="2"/>
  <c r="B91" i="2"/>
  <c r="G91" i="2" s="1"/>
  <c r="E90" i="2"/>
  <c r="D90" i="2"/>
  <c r="C90" i="2"/>
  <c r="F89" i="2"/>
  <c r="B89" i="2"/>
  <c r="G89" i="2" s="1"/>
  <c r="F88" i="2"/>
  <c r="B88" i="2"/>
  <c r="G88" i="2" s="1"/>
  <c r="F87" i="2"/>
  <c r="B87" i="2"/>
  <c r="G87" i="2" s="1"/>
  <c r="F86" i="2"/>
  <c r="B86" i="2"/>
  <c r="G86" i="2" s="1"/>
  <c r="F85" i="2"/>
  <c r="B85" i="2"/>
  <c r="G85" i="2" s="1"/>
  <c r="E84" i="2"/>
  <c r="D84" i="2"/>
  <c r="F84" i="2" s="1"/>
  <c r="C84" i="2"/>
  <c r="F83" i="2"/>
  <c r="B83" i="2"/>
  <c r="G83" i="2" s="1"/>
  <c r="F82" i="2"/>
  <c r="B82" i="2"/>
  <c r="G82" i="2" s="1"/>
  <c r="F81" i="2"/>
  <c r="B81" i="2"/>
  <c r="G81" i="2" s="1"/>
  <c r="F80" i="2"/>
  <c r="B80" i="2"/>
  <c r="G80" i="2" s="1"/>
  <c r="F79" i="2"/>
  <c r="B79" i="2"/>
  <c r="G79" i="2" s="1"/>
  <c r="F78" i="2"/>
  <c r="B78" i="2"/>
  <c r="G78" i="2" s="1"/>
  <c r="F77" i="2"/>
  <c r="B77" i="2"/>
  <c r="G77" i="2" s="1"/>
  <c r="G76" i="2"/>
  <c r="F76" i="2"/>
  <c r="B76" i="2"/>
  <c r="F75" i="2"/>
  <c r="B75" i="2"/>
  <c r="G75" i="2" s="1"/>
  <c r="F74" i="2"/>
  <c r="B74" i="2"/>
  <c r="G74" i="2" s="1"/>
  <c r="F73" i="2"/>
  <c r="B73" i="2"/>
  <c r="G73" i="2" s="1"/>
  <c r="E72" i="2"/>
  <c r="D72" i="2"/>
  <c r="C72" i="2"/>
  <c r="F71" i="2"/>
  <c r="B71" i="2"/>
  <c r="G71" i="2" s="1"/>
  <c r="F70" i="2"/>
  <c r="B70" i="2"/>
  <c r="G70" i="2" s="1"/>
  <c r="F69" i="2"/>
  <c r="B69" i="2"/>
  <c r="G69" i="2" s="1"/>
  <c r="E68" i="2"/>
  <c r="D68" i="2"/>
  <c r="C68" i="2"/>
  <c r="B68" i="2" s="1"/>
  <c r="G68" i="2" s="1"/>
  <c r="F67" i="2"/>
  <c r="B67" i="2"/>
  <c r="G67" i="2" s="1"/>
  <c r="F66" i="2"/>
  <c r="B66" i="2"/>
  <c r="G66" i="2" s="1"/>
  <c r="F65" i="2"/>
  <c r="B65" i="2"/>
  <c r="G65" i="2" s="1"/>
  <c r="F64" i="2"/>
  <c r="B64" i="2"/>
  <c r="G64" i="2" s="1"/>
  <c r="F63" i="2"/>
  <c r="B63" i="2"/>
  <c r="G63" i="2" s="1"/>
  <c r="F62" i="2"/>
  <c r="B62" i="2"/>
  <c r="G62" i="2" s="1"/>
  <c r="F61" i="2"/>
  <c r="B61" i="2"/>
  <c r="G61" i="2" s="1"/>
  <c r="F60" i="2"/>
  <c r="B60" i="2"/>
  <c r="G60" i="2" s="1"/>
  <c r="F59" i="2"/>
  <c r="B59" i="2"/>
  <c r="G59" i="2" s="1"/>
  <c r="F58" i="2"/>
  <c r="B58" i="2"/>
  <c r="G58" i="2" s="1"/>
  <c r="F57" i="2"/>
  <c r="B57" i="2"/>
  <c r="G57" i="2" s="1"/>
  <c r="E56" i="2"/>
  <c r="D56" i="2"/>
  <c r="C56" i="2"/>
  <c r="F45" i="2"/>
  <c r="B45" i="2"/>
  <c r="G45" i="2" s="1"/>
  <c r="F44" i="2"/>
  <c r="B44" i="2"/>
  <c r="G44" i="2" s="1"/>
  <c r="F43" i="2"/>
  <c r="B43" i="2"/>
  <c r="G43" i="2" s="1"/>
  <c r="F42" i="2"/>
  <c r="B42" i="2"/>
  <c r="G42" i="2" s="1"/>
  <c r="F41" i="2"/>
  <c r="B41" i="2"/>
  <c r="G41" i="2" s="1"/>
  <c r="G40" i="2"/>
  <c r="F40" i="2"/>
  <c r="B40" i="2"/>
  <c r="F39" i="2"/>
  <c r="B39" i="2"/>
  <c r="G39" i="2" s="1"/>
  <c r="F38" i="2"/>
  <c r="B38" i="2"/>
  <c r="G38" i="2" s="1"/>
  <c r="F37" i="2"/>
  <c r="B37" i="2"/>
  <c r="G37" i="2" s="1"/>
  <c r="F36" i="2"/>
  <c r="B36" i="2"/>
  <c r="G36" i="2" s="1"/>
  <c r="F35" i="2"/>
  <c r="B35" i="2"/>
  <c r="G35" i="2" s="1"/>
  <c r="F34" i="2"/>
  <c r="B34" i="2"/>
  <c r="G34" i="2" s="1"/>
  <c r="F33" i="2"/>
  <c r="B33" i="2"/>
  <c r="G33" i="2" s="1"/>
  <c r="F32" i="2"/>
  <c r="B32" i="2"/>
  <c r="G32" i="2" s="1"/>
  <c r="F31" i="2"/>
  <c r="B31" i="2"/>
  <c r="G31" i="2" s="1"/>
  <c r="F30" i="2"/>
  <c r="B30" i="2"/>
  <c r="G30" i="2" s="1"/>
  <c r="F29" i="2"/>
  <c r="B29" i="2"/>
  <c r="G29" i="2" s="1"/>
  <c r="F28" i="2"/>
  <c r="B28" i="2"/>
  <c r="G28" i="2" s="1"/>
  <c r="F27" i="2"/>
  <c r="B27" i="2"/>
  <c r="G27" i="2" s="1"/>
  <c r="F26" i="2"/>
  <c r="B26" i="2"/>
  <c r="G26" i="2" s="1"/>
  <c r="F25" i="2"/>
  <c r="B25" i="2"/>
  <c r="G25" i="2" s="1"/>
  <c r="F24" i="2"/>
  <c r="B24" i="2"/>
  <c r="G24" i="2" s="1"/>
  <c r="F23" i="2"/>
  <c r="B23" i="2"/>
  <c r="G23" i="2" s="1"/>
  <c r="F22" i="2"/>
  <c r="B22" i="2"/>
  <c r="G22" i="2" s="1"/>
  <c r="F21" i="2"/>
  <c r="B21" i="2"/>
  <c r="G21" i="2" s="1"/>
  <c r="F20" i="2"/>
  <c r="B20" i="2"/>
  <c r="G20" i="2" s="1"/>
  <c r="F19" i="2"/>
  <c r="B19" i="2"/>
  <c r="G19" i="2" s="1"/>
  <c r="F18" i="2"/>
  <c r="B18" i="2"/>
  <c r="G18" i="2" s="1"/>
  <c r="F17" i="2"/>
  <c r="B17" i="2"/>
  <c r="G17" i="2" s="1"/>
  <c r="F16" i="2"/>
  <c r="B16" i="2"/>
  <c r="G16" i="2" s="1"/>
  <c r="F15" i="2"/>
  <c r="B15" i="2"/>
  <c r="G15" i="2" s="1"/>
  <c r="F14" i="2"/>
  <c r="B14" i="2"/>
  <c r="G14" i="2" s="1"/>
  <c r="F13" i="2"/>
  <c r="B13" i="2"/>
  <c r="G13" i="2" s="1"/>
  <c r="F12" i="2"/>
  <c r="B12" i="2"/>
  <c r="G12" i="2" s="1"/>
  <c r="F11" i="2"/>
  <c r="B11" i="2"/>
  <c r="G11" i="2" s="1"/>
  <c r="F10" i="2"/>
  <c r="B10" i="2"/>
  <c r="G10" i="2" s="1"/>
  <c r="F9" i="2"/>
  <c r="B9" i="2"/>
  <c r="G9" i="2" s="1"/>
  <c r="F8" i="2"/>
  <c r="B8" i="2"/>
  <c r="G8" i="2" s="1"/>
  <c r="E45" i="1"/>
  <c r="D45" i="1"/>
  <c r="C45" i="1"/>
  <c r="B44" i="1"/>
  <c r="F44" i="1" s="1"/>
  <c r="B43" i="1"/>
  <c r="F43" i="1" s="1"/>
  <c r="B42" i="1"/>
  <c r="F42" i="1" s="1"/>
  <c r="B41" i="1"/>
  <c r="F41" i="1" s="1"/>
  <c r="B40" i="1"/>
  <c r="F40" i="1" s="1"/>
  <c r="B39" i="1"/>
  <c r="F39" i="1" s="1"/>
  <c r="B38" i="1"/>
  <c r="F38" i="1" s="1"/>
  <c r="B37" i="1"/>
  <c r="F37" i="1" s="1"/>
  <c r="B36" i="1"/>
  <c r="F36" i="1" s="1"/>
  <c r="B35" i="1"/>
  <c r="F35" i="1" s="1"/>
  <c r="B34" i="1"/>
  <c r="F34" i="1" s="1"/>
  <c r="B33" i="1"/>
  <c r="F33" i="1" s="1"/>
  <c r="B32" i="1"/>
  <c r="F32" i="1" s="1"/>
  <c r="B31" i="1"/>
  <c r="F31" i="1" s="1"/>
  <c r="B30" i="1"/>
  <c r="F30" i="1" s="1"/>
  <c r="B29" i="1"/>
  <c r="F29" i="1" s="1"/>
  <c r="B28" i="1"/>
  <c r="F28" i="1" s="1"/>
  <c r="B27" i="1"/>
  <c r="F27" i="1" s="1"/>
  <c r="B26" i="1"/>
  <c r="F26" i="1" s="1"/>
  <c r="B25" i="1"/>
  <c r="F25" i="1" s="1"/>
  <c r="B24" i="1"/>
  <c r="F24" i="1" s="1"/>
  <c r="B23" i="1"/>
  <c r="F23" i="1" s="1"/>
  <c r="B22" i="1"/>
  <c r="F22" i="1" s="1"/>
  <c r="B21" i="1"/>
  <c r="F21" i="1" s="1"/>
  <c r="B20" i="1"/>
  <c r="F20" i="1" s="1"/>
  <c r="B19" i="1"/>
  <c r="F19" i="1" s="1"/>
  <c r="B18" i="1"/>
  <c r="F18" i="1" s="1"/>
  <c r="B17" i="1"/>
  <c r="F17" i="1" s="1"/>
  <c r="B16" i="1"/>
  <c r="F16" i="1" s="1"/>
  <c r="B15" i="1"/>
  <c r="F15" i="1" s="1"/>
  <c r="B14" i="1"/>
  <c r="F14" i="1" s="1"/>
  <c r="B13" i="1"/>
  <c r="F13" i="1" s="1"/>
  <c r="B12" i="1"/>
  <c r="F12" i="1" s="1"/>
  <c r="B11" i="1"/>
  <c r="F11" i="1" s="1"/>
  <c r="B10" i="1"/>
  <c r="F10" i="1" s="1"/>
  <c r="B9" i="1"/>
  <c r="F126" i="2" l="1"/>
  <c r="C140" i="2"/>
  <c r="B115" i="2"/>
  <c r="G115" i="2" s="1"/>
  <c r="B130" i="2"/>
  <c r="G130" i="2" s="1"/>
  <c r="F100" i="2"/>
  <c r="F68" i="2"/>
  <c r="B107" i="2"/>
  <c r="G107" i="2" s="1"/>
  <c r="B103" i="2"/>
  <c r="G103" i="2" s="1"/>
  <c r="B84" i="2"/>
  <c r="G84" i="2" s="1"/>
  <c r="B90" i="2"/>
  <c r="G90" i="2" s="1"/>
  <c r="B100" i="2"/>
  <c r="G100" i="2" s="1"/>
  <c r="B45" i="4"/>
  <c r="F45" i="4" s="1"/>
  <c r="F9" i="4"/>
  <c r="E140" i="2"/>
  <c r="F90" i="2"/>
  <c r="F115" i="2"/>
  <c r="D140" i="2"/>
  <c r="F140" i="2" s="1"/>
  <c r="F107" i="2"/>
  <c r="B72" i="2"/>
  <c r="G72" i="2" s="1"/>
  <c r="F72" i="2"/>
  <c r="F103" i="2"/>
  <c r="B120" i="2"/>
  <c r="G120" i="2" s="1"/>
  <c r="B126" i="2"/>
  <c r="G126" i="2" s="1"/>
  <c r="F120" i="2"/>
  <c r="F10" i="8"/>
  <c r="F12" i="8"/>
  <c r="F11" i="8"/>
  <c r="E14" i="7"/>
  <c r="B45" i="1"/>
  <c r="F45" i="1" s="1"/>
  <c r="F9" i="1"/>
  <c r="D14" i="8"/>
  <c r="B56" i="2"/>
  <c r="G56" i="2" s="1"/>
  <c r="F56" i="2"/>
  <c r="B140" i="2" l="1"/>
  <c r="G140" i="2" s="1"/>
  <c r="C68" i="3" l="1"/>
  <c r="G68" i="3" s="1"/>
</calcChain>
</file>

<file path=xl/sharedStrings.xml><?xml version="1.0" encoding="utf-8"?>
<sst xmlns="http://schemas.openxmlformats.org/spreadsheetml/2006/main" count="3337" uniqueCount="209">
  <si>
    <r>
      <t>Taulukko 1.</t>
    </r>
    <r>
      <rPr>
        <b/>
        <sz val="12"/>
        <rFont val="Arial"/>
        <family val="2"/>
      </rPr>
      <t xml:space="preserve">  Hoitoa odottavien lukumäärä ja odotusajat</t>
    </r>
  </si>
  <si>
    <t>Poikkileikkauspäivä: 29.4.2023</t>
  </si>
  <si>
    <t>Erikoissairaanhoidon yksikön nimi: Pohjois-Savon hyvinvointialue, KYS</t>
  </si>
  <si>
    <t>Erikoisalat</t>
  </si>
  <si>
    <t xml:space="preserve">Hoitoa </t>
  </si>
  <si>
    <r>
      <t xml:space="preserve">joista odottaneet </t>
    </r>
    <r>
      <rPr>
        <b/>
        <vertAlign val="superscript"/>
        <sz val="10"/>
        <rFont val="Arial"/>
        <family val="2"/>
      </rPr>
      <t>2)</t>
    </r>
  </si>
  <si>
    <t>Keskimääräinen</t>
  </si>
  <si>
    <r>
      <t>odottavien</t>
    </r>
    <r>
      <rPr>
        <b/>
        <vertAlign val="superscript"/>
        <sz val="10"/>
        <rFont val="Arial"/>
        <family val="2"/>
      </rPr>
      <t>1)</t>
    </r>
  </si>
  <si>
    <t>1 - 90 vrk</t>
  </si>
  <si>
    <t>91 - 180 vrk</t>
  </si>
  <si>
    <t>yli 180 vrk</t>
  </si>
  <si>
    <t>odotusaika vrk</t>
  </si>
  <si>
    <t>lkm</t>
  </si>
  <si>
    <t>%</t>
  </si>
  <si>
    <r>
      <t xml:space="preserve">mediaani </t>
    </r>
    <r>
      <rPr>
        <b/>
        <vertAlign val="superscript"/>
        <sz val="10"/>
        <rFont val="Arial"/>
        <family val="2"/>
      </rPr>
      <t>3)</t>
    </r>
  </si>
  <si>
    <t>25 NEUROKIRURGIA</t>
  </si>
  <si>
    <t>70 PSYKIATRIA</t>
  </si>
  <si>
    <t>74 NUORISOPSYKIATRIA</t>
  </si>
  <si>
    <t>75 LASTENPSYKIATR</t>
  </si>
  <si>
    <t>96 FYSIATRIA</t>
  </si>
  <si>
    <t>Yhteensä</t>
  </si>
  <si>
    <t xml:space="preserve">   avohoitoa odottavat, joiden jonottamisen syykoodi on 0 sairaalan resurssit tai 8 kiireellinen hoito. </t>
  </si>
  <si>
    <t xml:space="preserve">   välisestä ajasta.</t>
  </si>
  <si>
    <t>Poikkileikkauspäivä: 30.4.2023</t>
  </si>
  <si>
    <t>Perusterveydenhuollon erikoissairaanhoidon yksikön nimi: Pohjois-Savon hyvinvointialue, Varkauden sairaala</t>
  </si>
  <si>
    <t>joista odottaneet 2)</t>
  </si>
  <si>
    <t>odottavien1)</t>
  </si>
  <si>
    <t>mediaani 3)</t>
  </si>
  <si>
    <t>SISÄTAUDIT YHTEENSÄ</t>
  </si>
  <si>
    <t>10 Sisätaudit</t>
  </si>
  <si>
    <t>10A Sisätautien allergologia</t>
  </si>
  <si>
    <t>–</t>
  </si>
  <si>
    <t>10E Sisätautien endokrinologia</t>
  </si>
  <si>
    <t>10F Sisätautien geriatria</t>
  </si>
  <si>
    <t>10G Sisätautien gastroenterologia</t>
  </si>
  <si>
    <t>10H Kliininen hematologia</t>
  </si>
  <si>
    <t>10I Infektiosairaudet</t>
  </si>
  <si>
    <t>10K Kardiologia</t>
  </si>
  <si>
    <t>10M Nefrologia</t>
  </si>
  <si>
    <t>10R Reumatologia</t>
  </si>
  <si>
    <t>11 ANESTESIOLOGIA JA TEHOHOITO</t>
  </si>
  <si>
    <t>AKUUTTILÄÄKETIEDE YHTEENSÄ</t>
  </si>
  <si>
    <t>15 Akuuttilääketiede</t>
  </si>
  <si>
    <t>−</t>
  </si>
  <si>
    <t>15E Akuuttilääketiede/erikoissairaanhoito</t>
  </si>
  <si>
    <t>15Y Akuuttilääketiede/yleislääketiede</t>
  </si>
  <si>
    <t>KIRURGIA YHTEENSÄ</t>
  </si>
  <si>
    <t>20 Kirurgia</t>
  </si>
  <si>
    <t>20G Gastroenterologinen kirurgia</t>
  </si>
  <si>
    <t>20J Käsikirurgia</t>
  </si>
  <si>
    <t>20L Lastenkirurgia</t>
  </si>
  <si>
    <t>20O Ortopedia ja traumatologia</t>
  </si>
  <si>
    <t>20P Plastiikkakirurgia</t>
  </si>
  <si>
    <t>20R Sydän- ja rintaelinkirurgia</t>
  </si>
  <si>
    <t>20U Urologia</t>
  </si>
  <si>
    <t>20V Verisuonikirurgia</t>
  </si>
  <si>
    <t>20Y Yleiskirurgia</t>
  </si>
  <si>
    <t>NAISTENTAUDIT JA SYNNYTYKSET YHT.</t>
  </si>
  <si>
    <t>30 Naistentaudit ja synnytykset</t>
  </si>
  <si>
    <t>30E Endokrinologia gynegologia ja andrologia</t>
  </si>
  <si>
    <t>30Q Perinatologia</t>
  </si>
  <si>
    <t>30S Naistentautien sädehoito</t>
  </si>
  <si>
    <t>30U Naistentautien urologia</t>
  </si>
  <si>
    <t>LASTENTAUDIT YHTEENSÄ</t>
  </si>
  <si>
    <t>40 Lastentaudit</t>
  </si>
  <si>
    <t>40A Lasten allergologia</t>
  </si>
  <si>
    <t>40D Neonatologia</t>
  </si>
  <si>
    <t>40E Lasten endokrinologia</t>
  </si>
  <si>
    <t>40G Lasten gastroenterologia</t>
  </si>
  <si>
    <t>40H Lasten hematologia</t>
  </si>
  <si>
    <t>40I Lasten infektiosairaudet</t>
  </si>
  <si>
    <t>40K Lasten kardiologia</t>
  </si>
  <si>
    <t>40M Lasten nefrologia</t>
  </si>
  <si>
    <t>SILMÄTAUDIT YHTEENSÄ</t>
  </si>
  <si>
    <t>50 Silmätaudit</t>
  </si>
  <si>
    <t>50N Neuro-oftalmologia</t>
  </si>
  <si>
    <t>KORVA-,NENÄ- JA KURKKUTAUDIT YHT.</t>
  </si>
  <si>
    <t>55 Korva-, nenä- ja kurkkutaudit</t>
  </si>
  <si>
    <t>55A Korva-, nenä- ja kurkkutautien allergologia</t>
  </si>
  <si>
    <t xml:space="preserve">55B Audiologia </t>
  </si>
  <si>
    <t>FONIATRIA YHTEENSÄ</t>
  </si>
  <si>
    <t>57 Foniatria</t>
  </si>
  <si>
    <t>57B Audiologia (foniatria)</t>
  </si>
  <si>
    <t>HAMMAS-, SUU- JA LEUKASAIRAUDET YHT.</t>
  </si>
  <si>
    <t>58 Hammas-, suu- ja leukasairaudet</t>
  </si>
  <si>
    <t>58V Suu-ja leukakirurgia</t>
  </si>
  <si>
    <t>58X Hampaiston oikomishoito</t>
  </si>
  <si>
    <t>58Y Kliininen hammashoito</t>
  </si>
  <si>
    <t>IHOTAUDIT JA -ALLERGOLOGIA YHT.</t>
  </si>
  <si>
    <t>60 Ihotaudit ja -allergologia</t>
  </si>
  <si>
    <t>60A Ihotautien allergologia</t>
  </si>
  <si>
    <t>60C Ammatti-ihotaudit</t>
  </si>
  <si>
    <t xml:space="preserve">65 SYÖPÄTAUDIT </t>
  </si>
  <si>
    <t>PSYKIATRIA YHTEENSÄ</t>
  </si>
  <si>
    <t>70 Psykiatria</t>
  </si>
  <si>
    <t>70F Geriatrinen psykiatria</t>
  </si>
  <si>
    <t>70Z Oikeuspsykiatria</t>
  </si>
  <si>
    <t xml:space="preserve">75 LASTENPSYKIATRIA </t>
  </si>
  <si>
    <t>NEUROLOGIA YHTEENSÄ</t>
  </si>
  <si>
    <t xml:space="preserve">77 Neurologia </t>
  </si>
  <si>
    <t>77F Neurologinen geriatria</t>
  </si>
  <si>
    <t>78 LASTENNEUROLOGIA</t>
  </si>
  <si>
    <t>KEUHKOSAIRAUDET YHTEENSÄ</t>
  </si>
  <si>
    <t>80 Keuhkosairaudet</t>
  </si>
  <si>
    <t>80A Keuhkosairaudet ja allergologia</t>
  </si>
  <si>
    <t>93 LIIKUNTALÄÄKETIEDE</t>
  </si>
  <si>
    <t>94 PERINNÖLLISYYSLÄÄKETIEDE</t>
  </si>
  <si>
    <t>95 TYÖLÄÄKETIEDE JA TYÖTERVEYSHUOLTO</t>
  </si>
  <si>
    <t>97 GERIATRIA</t>
  </si>
  <si>
    <t>98 YLEISLÄÄKETIEDE</t>
  </si>
  <si>
    <t>Perusterveydenhuollon erikoissairaanhoidon yksikön nimi: Pohjois-Savon hyvinvointialue, ilman Varkauden sairaalaa</t>
  </si>
  <si>
    <t xml:space="preserve">1) Hoitoa odottavien poimintaan otetaan mukaan poikkileikkauspäivänä (30.4, 31.8. ja 31.12.) vuodeosastohoitoa, päiväkirurgiaa ja </t>
  </si>
  <si>
    <t xml:space="preserve">2) Hoidon odotusaika lasketaan hoitojonoon asettamispäivän tai käynnin varauspäivän ja hoitoon odottamisen (poikkileikkauspäivä) </t>
  </si>
  <si>
    <t>3) Käytetään mediaania, suuruusjärjestykseen asetettujen havaintojen keskimmäistä arvoa.</t>
  </si>
  <si>
    <r>
      <t>Taulukko 2.</t>
    </r>
    <r>
      <rPr>
        <b/>
        <sz val="12"/>
        <rFont val="Arial"/>
        <family val="2"/>
      </rPr>
      <t xml:space="preserve">  Hoidon tarpeen arviointia odottavien lukumäärä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odotusajat</t>
    </r>
    <r>
      <rPr>
        <b/>
        <vertAlign val="superscript"/>
        <sz val="12"/>
        <rFont val="Arial"/>
        <family val="2"/>
      </rPr>
      <t xml:space="preserve">2) </t>
    </r>
  </si>
  <si>
    <t xml:space="preserve">Ajanvarauskäyntiä </t>
  </si>
  <si>
    <r>
      <t xml:space="preserve">             joista odottaneet </t>
    </r>
    <r>
      <rPr>
        <b/>
        <vertAlign val="superscript"/>
        <sz val="10"/>
        <rFont val="Arial"/>
        <family val="2"/>
      </rPr>
      <t>2)</t>
    </r>
  </si>
  <si>
    <r>
      <t>odottavat</t>
    </r>
    <r>
      <rPr>
        <b/>
        <vertAlign val="superscript"/>
        <sz val="10"/>
        <rFont val="Arial"/>
        <family val="2"/>
      </rPr>
      <t>1)</t>
    </r>
  </si>
  <si>
    <t>yli 90 vrk</t>
  </si>
  <si>
    <t xml:space="preserve">10F Sisätautein geriatria </t>
  </si>
  <si>
    <t>58X Hampaisto oikomishoito</t>
  </si>
  <si>
    <t xml:space="preserve">   joiden jonottamisen syykoodi on A hoidon tarpeen arviointi. </t>
  </si>
  <si>
    <t xml:space="preserve">             joista odottaneet 2)</t>
  </si>
  <si>
    <t>odottavat1)</t>
  </si>
  <si>
    <t xml:space="preserve">1) Hoidon tarpeen arviointia odottavien poimintaan otetaan mukaan poikkileikkauspäivänä (30.4, 31.8. ja 31.12.) ajanvarauskäynnille odottavat, </t>
  </si>
  <si>
    <t xml:space="preserve">2) Hoidon tarpeen arvioinnin odotusaika lasketaan lähetteen saapumispäivän ja ajanvarauskäynnille odottamisen (poikkileikkauspäivän) </t>
  </si>
  <si>
    <r>
      <t>Taulukko 3.</t>
    </r>
    <r>
      <rPr>
        <b/>
        <sz val="12"/>
        <rFont val="Arial"/>
        <family val="2"/>
      </rPr>
      <t xml:space="preserve">  Saapuneet lähetteet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niiden käsittelyaika</t>
    </r>
    <r>
      <rPr>
        <b/>
        <vertAlign val="superscript"/>
        <sz val="12"/>
        <rFont val="Arial"/>
        <family val="2"/>
      </rPr>
      <t>2)</t>
    </r>
  </si>
  <si>
    <t>Saapuneet</t>
  </si>
  <si>
    <t>Käsitellyt</t>
  </si>
  <si>
    <r>
      <t xml:space="preserve">  joista lähetteen käsittely </t>
    </r>
    <r>
      <rPr>
        <b/>
        <vertAlign val="superscript"/>
        <sz val="10"/>
        <rFont val="Arial"/>
        <family val="2"/>
      </rPr>
      <t>2)</t>
    </r>
  </si>
  <si>
    <t>lähetteet</t>
  </si>
  <si>
    <r>
      <t>lähetteet</t>
    </r>
    <r>
      <rPr>
        <b/>
        <vertAlign val="superscript"/>
        <sz val="10"/>
        <rFont val="Arial"/>
        <family val="2"/>
      </rPr>
      <t>1)</t>
    </r>
  </si>
  <si>
    <t>0 - 3 vrk</t>
  </si>
  <si>
    <t>4 - 21 vrk</t>
  </si>
  <si>
    <t xml:space="preserve">yli 21 vrk </t>
  </si>
  <si>
    <t>yli 21 vrk</t>
  </si>
  <si>
    <t>Kumulatiivinen ajanjakso: 30.4.2023</t>
  </si>
  <si>
    <t>Sairaanhoitopiirin nimi:</t>
  </si>
  <si>
    <t xml:space="preserve">  joista lähetteen käsittely 2)</t>
  </si>
  <si>
    <t>lähetteet1)</t>
  </si>
  <si>
    <t xml:space="preserve">10F Sisätautien geriatria </t>
  </si>
  <si>
    <t xml:space="preserve">1) Käsiteltyihin lähetteisiin poimitaan mukaan kumulatiivisesti kaikki vuoden alusta poikkileikkauspäivään mennessä käsitellyt lähetteet, </t>
  </si>
  <si>
    <t xml:space="preserve">   vaikka lähete olisi saapunut ennen tarkasteluvuotta.</t>
  </si>
  <si>
    <t>2) Lähetteen käsittelyaika lasketaan lähetteen saapumispäivän ja lähetteen käsittelypäivän välisestä ajasta.</t>
  </si>
  <si>
    <t>Kumulatiivinen ajanjakso:</t>
  </si>
  <si>
    <t>1.1.2023-30.4.2023</t>
  </si>
  <si>
    <t xml:space="preserve">1) Poimintaan otetaan mukaan oman alueen kuntien tai sairaanhoitoipiirin jäsenkuntien hoitoa odottavat poikkileikkauspäivänä </t>
  </si>
  <si>
    <t xml:space="preserve">   (30.4, 31.8. ja 31.12.). Poimintaan sisällytetään vuodeosastohoitoa, päiväkirurgiaa ja avohoitoa odottavat, joiden jonottamisen </t>
  </si>
  <si>
    <t xml:space="preserve">   syykoodi on 0 sairaalan resurssit tai 8 kiireellinen hoito. </t>
  </si>
  <si>
    <r>
      <t>Taulukko 5.</t>
    </r>
    <r>
      <rPr>
        <b/>
        <sz val="12"/>
        <rFont val="Arial"/>
        <family val="2"/>
      </rPr>
      <t xml:space="preserve">  Yleisimpiin leikkauksiin ja konservatiivisiin hoitoihin odottavien lukumäärä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odotusajat</t>
    </r>
    <r>
      <rPr>
        <b/>
        <vertAlign val="superscript"/>
        <sz val="12"/>
        <rFont val="Arial"/>
        <family val="2"/>
      </rPr>
      <t xml:space="preserve">2) </t>
    </r>
  </si>
  <si>
    <t>Jonoryhmät</t>
  </si>
  <si>
    <t>1 Kaihileikkaus</t>
  </si>
  <si>
    <t>2 Kitarisaleikkaukset ja tärykalvon putkitukset</t>
  </si>
  <si>
    <t>3 Polvinivelen tähystykset ja leikkaukset</t>
  </si>
  <si>
    <t>4 Nivus-, napa- ja arpityräleikkaukset</t>
  </si>
  <si>
    <t>5 Rannekanava-ahtauman leikkaus</t>
  </si>
  <si>
    <t>6 Polven tai lonkan tekonivelleikkaus</t>
  </si>
  <si>
    <t>7 Olkapään tähystykset ja leikkaukset</t>
  </si>
  <si>
    <t>8 Sappileikkaus</t>
  </si>
  <si>
    <t>9 Kohdunpoisto</t>
  </si>
  <si>
    <t>10 Suonikohjujen hoito</t>
  </si>
  <si>
    <t>11 Gynekologiset laskeumaleikkaukset</t>
  </si>
  <si>
    <t>12 Eturauhasen liikakasvun toimenpiteet</t>
  </si>
  <si>
    <t>13 Hampaiden poistoleikkaukset</t>
  </si>
  <si>
    <t>14 Isovarpaan tyvinivelen ongelmien leikkaus</t>
  </si>
  <si>
    <t>15 Käden pehmytkudosleikkaus</t>
  </si>
  <si>
    <t>16 Nenän sivuonteloiden leikkaukset</t>
  </si>
  <si>
    <t>17 Kaula- tai selkärangan luudutusleikkaus</t>
  </si>
  <si>
    <t>18 Kilpirauhasleikkaukset</t>
  </si>
  <si>
    <t>19 Rintarauhasen pienennys- tai muovausleikkaus</t>
  </si>
  <si>
    <t>20 Ranne- ja käsinivelen muovaus- tai luudutusleikkaus</t>
  </si>
  <si>
    <t>21 Naisen virtsankarkailuleikkaus</t>
  </si>
  <si>
    <t>22 Peräpukamaleikkaus</t>
  </si>
  <si>
    <t>23 Sepelvaltimoiden ohitusleikkaus</t>
  </si>
  <si>
    <t>24 Sepelvaltimoiden pallolaajennus tai stentti</t>
  </si>
  <si>
    <t>25 Sepelvaltimoiden kuvaukset</t>
  </si>
  <si>
    <t>26 Rytmihäiriöiden hoito</t>
  </si>
  <si>
    <t>27 Ruokatorven, mahalaukun ja suoliston tähystykset</t>
  </si>
  <si>
    <t xml:space="preserve">1) Hoitoa odottavien poimintaan otetaan mukaan poikkileikkauspäivänä (30.4, 31.8. ja 31.12.) jonoryhmiin odottavat, joiden jonottamisen </t>
  </si>
  <si>
    <t xml:space="preserve">    välisestä ajasta.</t>
  </si>
  <si>
    <r>
      <t>Taulukko 6.</t>
    </r>
    <r>
      <rPr>
        <b/>
        <sz val="12"/>
        <rFont val="Arial"/>
        <family val="2"/>
      </rPr>
      <t xml:space="preserve">  Yleisimpiin leikkauksiin ja konservatiivisiin hoitoihin odottavien lukumäärä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</t>
    </r>
  </si>
  <si>
    <r>
      <t>odotusajat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toteutuneiden hoitojen osalta</t>
    </r>
  </si>
  <si>
    <t>Kumulatiivinen ajanjakso: 1.1.-30.4.2023</t>
  </si>
  <si>
    <t>1) Toteutuneiden hoitojen poimintaan otetaan mukaan kumulatiivisesti kaikki vuoden alusta poikkileikkauspäivään mennessä jonoryhmiin kuuluvat</t>
  </si>
  <si>
    <t xml:space="preserve">hoidot, joiden jonottamisen syykoodi on 0 sairaalan resurssit tai 8 kiireellinen hoito. </t>
  </si>
  <si>
    <t xml:space="preserve">2) Jonoryhmään kuuluvan hoidon odotusaika lasketaan hoitojonoon asettamispäivän tai käynnin varauspäivän ja hoitojakson alkamispäivän </t>
  </si>
  <si>
    <t xml:space="preserve">   tai käyntipäivän  välisestä ajasta.</t>
  </si>
  <si>
    <r>
      <rPr>
        <b/>
        <u/>
        <sz val="12"/>
        <rFont val="Arial"/>
        <family val="2"/>
      </rPr>
      <t xml:space="preserve">Taulukko 7. </t>
    </r>
    <r>
      <rPr>
        <b/>
        <sz val="12"/>
        <rFont val="Arial"/>
        <family val="2"/>
      </rPr>
      <t>Alle 23-vuotiaiden lasten ja nuorten mielenterveyspalvelujen hoitoa odottavien</t>
    </r>
  </si>
  <si>
    <r>
      <t xml:space="preserve"> lukumäärä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odotusajat</t>
    </r>
    <r>
      <rPr>
        <b/>
        <vertAlign val="superscript"/>
        <sz val="12"/>
        <rFont val="Arial"/>
        <family val="2"/>
      </rPr>
      <t>2)</t>
    </r>
    <r>
      <rPr>
        <b/>
        <sz val="12"/>
        <rFont val="Arial"/>
        <family val="2"/>
      </rPr>
      <t xml:space="preserve"> </t>
    </r>
  </si>
  <si>
    <t>Psykiatrian erikoisalat</t>
  </si>
  <si>
    <t xml:space="preserve">PSYKIATRIA YHTEENSÄ </t>
  </si>
  <si>
    <t xml:space="preserve">70 Psykiatria </t>
  </si>
  <si>
    <t xml:space="preserve">70Z Oikeuspsykiatria </t>
  </si>
  <si>
    <t xml:space="preserve">1) Hoitoa odottavien poimintaan otetaan mukaan poikkileikkauspäivänä (30.4, 31.8. ja 31.12.) alle 23-vuotiaat lasten ja </t>
  </si>
  <si>
    <t xml:space="preserve">   nuorten mielenterveyspalvelujen hoitoa odottavat: vuodeosastohoitoa, päivähoitoa ja avohoitoa odottavat, joiden </t>
  </si>
  <si>
    <t xml:space="preserve">   jonottamisen syykoodi on 0 sairaalan resurssit tai 8 kiireellinen hoito. </t>
  </si>
  <si>
    <t>2) Hoidon odotusaika lasketaan hoitojonoon asettamispäivän tai käynnin varauspäivän ja hoitoon odottamisen (poikki-</t>
  </si>
  <si>
    <t xml:space="preserve">   leikkauspäivä) välisestä ajasta.</t>
  </si>
  <si>
    <r>
      <rPr>
        <b/>
        <u/>
        <sz val="12"/>
        <rFont val="Arial"/>
        <family val="2"/>
      </rPr>
      <t xml:space="preserve">Taulukko 8. </t>
    </r>
    <r>
      <rPr>
        <b/>
        <sz val="12"/>
        <rFont val="Arial"/>
        <family val="2"/>
      </rPr>
      <t xml:space="preserve">Alle 23-vuotiaiden lasten ja nuorten mielenterveyspalvelujen hoidon tarpeen </t>
    </r>
  </si>
  <si>
    <r>
      <t>arviointia odottavien lukumäärä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odotusajat</t>
    </r>
    <r>
      <rPr>
        <b/>
        <vertAlign val="superscript"/>
        <sz val="12"/>
        <rFont val="Arial"/>
        <family val="2"/>
      </rPr>
      <t>2)</t>
    </r>
  </si>
  <si>
    <t>joista odottaneet</t>
  </si>
  <si>
    <t>alle 6 vk</t>
  </si>
  <si>
    <t>yli 6 vk</t>
  </si>
  <si>
    <t>1) Poimintaan otetaan mukaan poikkileikkauspäivänä (30.4, 31.8. ja 31.12.) alle 23-vuotiaat lasten ja nuorten mielen-</t>
  </si>
  <si>
    <t xml:space="preserve">   terveyspalvelujen  hoidon tarpeen arviointia odottavat, joiden jonottamisen syykoodi on A hoidon tarpeen arviointi. </t>
  </si>
  <si>
    <t xml:space="preserve">2) Hoidon tarpeen arvioinnin odotusaika lasketaan lähetteen saapumispäivän ja ajanvarauskäynnille odottamisen </t>
  </si>
  <si>
    <t xml:space="preserve">   (poikkileikkauspäivän) välisestä ajasta.</t>
  </si>
  <si>
    <t>Poikkileikkauspäivä 30.4.2023</t>
  </si>
  <si>
    <r>
      <t>Taulukko 4.</t>
    </r>
    <r>
      <rPr>
        <b/>
        <sz val="12"/>
        <rFont val="Arial"/>
        <family val="2"/>
      </rPr>
      <t xml:space="preserve">  Oman alueen hoitoa odottavien lukumäärä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ja odotusajat</t>
    </r>
    <r>
      <rPr>
        <b/>
        <vertAlign val="superscript"/>
        <sz val="12"/>
        <rFont val="Arial"/>
        <family val="2"/>
      </rPr>
      <t xml:space="preserve">2)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</si>
</sst>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_-* #,##0.0\ _€_-;\-* #,##0.0\ _€_-;_-* &quot;-&quot;?\ _€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86">
    <xf numFmtId="0" fontId="0" fillId="0" borderId="0" xfId="0"/>
    <xf numFmtId="0" fontId="2" fillId="0" borderId="0" xfId="0" applyFont="1"/>
    <xf numFmtId="0" fontId="4" fillId="0" borderId="0" xfId="0" applyFont="1"/>
    <xf numFmtId="14" fontId="4" fillId="0" borderId="0" xfId="0" applyNumberFormat="1" applyFont="1"/>
    <xf numFmtId="49" fontId="5" fillId="0" borderId="0" xfId="0" applyNumberFormat="1" applyFont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14" fontId="6" fillId="0" borderId="0" xfId="0" applyNumberFormat="1" applyFont="1"/>
    <xf numFmtId="0" fontId="4" fillId="0" borderId="1" xfId="0" applyFont="1" applyBorder="1"/>
    <xf numFmtId="0" fontId="6" fillId="0" borderId="2" xfId="0" applyFont="1" applyBorder="1"/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4" borderId="2" xfId="0" applyFont="1" applyFill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9" fontId="4" fillId="4" borderId="0" xfId="0" applyNumberFormat="1" applyFont="1" applyFill="1"/>
    <xf numFmtId="0" fontId="4" fillId="5" borderId="0" xfId="0" applyFont="1" applyFill="1"/>
    <xf numFmtId="3" fontId="4" fillId="7" borderId="0" xfId="0" applyNumberFormat="1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1" fontId="9" fillId="5" borderId="0" xfId="0" applyNumberFormat="1" applyFont="1" applyFill="1" applyAlignment="1" applyProtection="1">
      <alignment horizontal="center"/>
      <protection locked="0"/>
    </xf>
    <xf numFmtId="0" fontId="6" fillId="0" borderId="3" xfId="0" applyFont="1" applyBorder="1"/>
    <xf numFmtId="164" fontId="4" fillId="2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0" xfId="0" applyFont="1" applyFill="1"/>
    <xf numFmtId="0" fontId="6" fillId="3" borderId="0" xfId="0" applyFont="1" applyFill="1"/>
    <xf numFmtId="0" fontId="4" fillId="4" borderId="0" xfId="0" applyFont="1" applyFill="1"/>
    <xf numFmtId="0" fontId="4" fillId="2" borderId="0" xfId="0" applyFont="1" applyFill="1" applyAlignment="1">
      <alignment horizontal="center"/>
    </xf>
    <xf numFmtId="0" fontId="4" fillId="7" borderId="0" xfId="0" applyFont="1" applyFill="1" applyAlignment="1" applyProtection="1">
      <alignment horizontal="center"/>
      <protection locked="0"/>
    </xf>
    <xf numFmtId="165" fontId="4" fillId="4" borderId="0" xfId="0" applyNumberFormat="1" applyFont="1" applyFill="1" applyProtection="1">
      <protection locked="0"/>
    </xf>
    <xf numFmtId="165" fontId="4" fillId="6" borderId="0" xfId="0" applyNumberFormat="1" applyFont="1" applyFill="1" applyProtection="1"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166" fontId="4" fillId="4" borderId="0" xfId="0" applyNumberFormat="1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6" fillId="7" borderId="3" xfId="0" applyNumberFormat="1" applyFont="1" applyFill="1" applyBorder="1" applyAlignment="1" applyProtection="1">
      <alignment horizontal="center"/>
      <protection locked="0"/>
    </xf>
    <xf numFmtId="165" fontId="6" fillId="4" borderId="3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164" fontId="4" fillId="7" borderId="0" xfId="0" applyNumberFormat="1" applyFont="1" applyFill="1" applyAlignment="1" applyProtection="1">
      <alignment horizontal="center"/>
      <protection locked="0"/>
    </xf>
    <xf numFmtId="9" fontId="6" fillId="6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6" borderId="0" xfId="0" applyNumberFormat="1" applyFont="1" applyFill="1" applyAlignment="1" applyProtection="1">
      <alignment horizontal="center"/>
      <protection locked="0"/>
    </xf>
    <xf numFmtId="164" fontId="4" fillId="8" borderId="0" xfId="0" applyNumberFormat="1" applyFont="1" applyFill="1" applyAlignment="1">
      <alignment horizontal="center"/>
    </xf>
    <xf numFmtId="164" fontId="4" fillId="6" borderId="3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1" xfId="0" applyFont="1" applyBorder="1"/>
    <xf numFmtId="14" fontId="6" fillId="0" borderId="2" xfId="0" applyNumberFormat="1" applyFont="1" applyBorder="1"/>
    <xf numFmtId="14" fontId="6" fillId="2" borderId="2" xfId="0" applyNumberFormat="1" applyFont="1" applyFill="1" applyBorder="1" applyAlignment="1">
      <alignment horizontal="center"/>
    </xf>
    <xf numFmtId="14" fontId="6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 indent="3"/>
    </xf>
    <xf numFmtId="0" fontId="6" fillId="7" borderId="0" xfId="0" applyFont="1" applyFill="1"/>
    <xf numFmtId="0" fontId="4" fillId="7" borderId="0" xfId="0" applyFont="1" applyFill="1"/>
    <xf numFmtId="0" fontId="6" fillId="4" borderId="0" xfId="0" applyFont="1" applyFill="1"/>
    <xf numFmtId="14" fontId="6" fillId="2" borderId="0" xfId="0" applyNumberFormat="1" applyFont="1" applyFill="1" applyAlignment="1">
      <alignment horizontal="center"/>
    </xf>
    <xf numFmtId="14" fontId="6" fillId="7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1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" fontId="4" fillId="2" borderId="0" xfId="0" applyNumberFormat="1" applyFont="1" applyFill="1" applyAlignment="1" applyProtection="1">
      <alignment horizontal="center"/>
      <protection locked="0"/>
    </xf>
    <xf numFmtId="1" fontId="4" fillId="7" borderId="0" xfId="0" applyNumberFormat="1" applyFont="1" applyFill="1" applyAlignment="1">
      <alignment horizontal="center"/>
    </xf>
    <xf numFmtId="1" fontId="4" fillId="7" borderId="0" xfId="0" applyNumberFormat="1" applyFont="1" applyFill="1" applyAlignment="1" applyProtection="1">
      <alignment horizontal="center"/>
      <protection locked="0"/>
    </xf>
    <xf numFmtId="165" fontId="4" fillId="4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9" fontId="4" fillId="4" borderId="0" xfId="0" applyNumberFormat="1" applyFont="1" applyFill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/>
      <protection locked="0"/>
    </xf>
    <xf numFmtId="166" fontId="4" fillId="4" borderId="0" xfId="0" applyNumberFormat="1" applyFont="1" applyFill="1" applyAlignment="1" applyProtection="1">
      <alignment horizontal="center"/>
      <protection locked="0"/>
    </xf>
    <xf numFmtId="164" fontId="6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 applyProtection="1">
      <alignment horizontal="center"/>
      <protection locked="0"/>
    </xf>
    <xf numFmtId="165" fontId="4" fillId="4" borderId="3" xfId="0" applyNumberFormat="1" applyFont="1" applyFill="1" applyBorder="1" applyAlignment="1" applyProtection="1">
      <alignment horizontal="center"/>
      <protection locked="0"/>
    </xf>
    <xf numFmtId="0" fontId="6" fillId="9" borderId="0" xfId="0" applyFont="1" applyFill="1" applyAlignment="1">
      <alignment horizontal="center"/>
    </xf>
    <xf numFmtId="0" fontId="4" fillId="0" borderId="0" xfId="2"/>
    <xf numFmtId="0" fontId="6" fillId="9" borderId="0" xfId="0" applyFont="1" applyFill="1" applyAlignment="1" applyProtection="1">
      <alignment horizontal="center"/>
      <protection locked="0"/>
    </xf>
    <xf numFmtId="164" fontId="6" fillId="8" borderId="3" xfId="0" applyNumberFormat="1" applyFont="1" applyFill="1" applyBorder="1" applyProtection="1">
      <protection locked="0"/>
    </xf>
    <xf numFmtId="164" fontId="6" fillId="3" borderId="3" xfId="0" applyNumberFormat="1" applyFont="1" applyFill="1" applyBorder="1" applyProtection="1">
      <protection locked="0"/>
    </xf>
    <xf numFmtId="0" fontId="6" fillId="9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12" fillId="0" borderId="0" xfId="2" applyFont="1"/>
    <xf numFmtId="0" fontId="3" fillId="0" borderId="0" xfId="0" applyFont="1"/>
    <xf numFmtId="0" fontId="13" fillId="0" borderId="2" xfId="0" applyFont="1" applyBorder="1"/>
    <xf numFmtId="0" fontId="6" fillId="7" borderId="2" xfId="0" applyFont="1" applyFill="1" applyBorder="1" applyAlignment="1">
      <alignment horizontal="center"/>
    </xf>
    <xf numFmtId="0" fontId="14" fillId="0" borderId="0" xfId="0" applyFont="1"/>
    <xf numFmtId="0" fontId="6" fillId="4" borderId="0" xfId="0" applyFont="1" applyFill="1" applyAlignment="1">
      <alignment horizontal="center"/>
    </xf>
    <xf numFmtId="0" fontId="14" fillId="0" borderId="1" xfId="0" applyFont="1" applyBorder="1"/>
    <xf numFmtId="0" fontId="6" fillId="4" borderId="1" xfId="0" applyFont="1" applyFill="1" applyBorder="1" applyAlignment="1">
      <alignment horizontal="center"/>
    </xf>
    <xf numFmtId="0" fontId="6" fillId="8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13" fillId="0" borderId="3" xfId="0" applyFont="1" applyBorder="1"/>
    <xf numFmtId="0" fontId="6" fillId="6" borderId="0" xfId="0" applyFont="1" applyFill="1" applyAlignment="1" applyProtection="1">
      <alignment horizontal="center"/>
      <protection locked="0"/>
    </xf>
    <xf numFmtId="14" fontId="6" fillId="0" borderId="1" xfId="0" applyNumberFormat="1" applyFont="1" applyBorder="1"/>
    <xf numFmtId="0" fontId="6" fillId="3" borderId="2" xfId="0" applyFont="1" applyFill="1" applyBorder="1" applyAlignment="1">
      <alignment vertical="center"/>
    </xf>
    <xf numFmtId="164" fontId="4" fillId="3" borderId="0" xfId="0" applyNumberFormat="1" applyFont="1" applyFill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5" fontId="4" fillId="6" borderId="3" xfId="0" applyNumberFormat="1" applyFont="1" applyFill="1" applyBorder="1" applyAlignment="1" applyProtection="1">
      <alignment horizontal="center"/>
      <protection locked="0"/>
    </xf>
    <xf numFmtId="165" fontId="4" fillId="6" borderId="0" xfId="0" applyNumberFormat="1" applyFont="1" applyFill="1" applyAlignment="1" applyProtection="1">
      <alignment horizontal="center"/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4" fillId="3" borderId="0" xfId="0" applyNumberFormat="1" applyFont="1" applyFill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9" fontId="6" fillId="4" borderId="3" xfId="0" applyNumberFormat="1" applyFont="1" applyFill="1" applyBorder="1"/>
    <xf numFmtId="3" fontId="4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7" borderId="0" xfId="0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 applyAlignment="1">
      <alignment horizontal="center"/>
    </xf>
    <xf numFmtId="9" fontId="4" fillId="6" borderId="0" xfId="0" applyNumberFormat="1" applyFont="1" applyFill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8" borderId="0" xfId="0" applyNumberFormat="1" applyFont="1" applyFill="1" applyAlignment="1">
      <alignment horizontal="center"/>
    </xf>
    <xf numFmtId="0" fontId="6" fillId="7" borderId="3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Alignment="1">
      <alignment horizontal="center"/>
    </xf>
    <xf numFmtId="0" fontId="6" fillId="7" borderId="0" xfId="0" applyNumberFormat="1" applyFont="1" applyFill="1" applyAlignment="1">
      <alignment horizontal="center"/>
    </xf>
    <xf numFmtId="0" fontId="4" fillId="2" borderId="0" xfId="0" applyNumberFormat="1" applyFont="1" applyFill="1" applyAlignment="1" applyProtection="1">
      <alignment horizontal="center"/>
      <protection locked="0"/>
    </xf>
    <xf numFmtId="0" fontId="4" fillId="7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 applyProtection="1">
      <alignment horizontal="center"/>
      <protection locked="0"/>
    </xf>
    <xf numFmtId="164" fontId="6" fillId="7" borderId="3" xfId="0" applyNumberFormat="1" applyFont="1" applyFill="1" applyBorder="1" applyAlignment="1">
      <alignment horizontal="center"/>
    </xf>
    <xf numFmtId="9" fontId="6" fillId="4" borderId="3" xfId="0" applyNumberFormat="1" applyFont="1" applyFill="1" applyBorder="1" applyAlignment="1" applyProtection="1">
      <alignment horizontal="center"/>
      <protection locked="0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>
      <alignment horizontal="center"/>
    </xf>
    <xf numFmtId="0" fontId="4" fillId="9" borderId="0" xfId="0" applyFont="1" applyFill="1" applyAlignment="1" applyProtection="1">
      <alignment horizontal="center"/>
      <protection locked="0"/>
    </xf>
    <xf numFmtId="0" fontId="6" fillId="6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0" fontId="4" fillId="6" borderId="0" xfId="0" applyNumberFormat="1" applyFont="1" applyFill="1" applyAlignment="1" applyProtection="1">
      <alignment horizontal="center"/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6" fillId="3" borderId="3" xfId="0" applyNumberFormat="1" applyFont="1" applyFill="1" applyBorder="1" applyAlignment="1" applyProtection="1">
      <alignment horizontal="center"/>
      <protection locked="0"/>
    </xf>
    <xf numFmtId="0" fontId="6" fillId="6" borderId="3" xfId="0" applyNumberFormat="1" applyFont="1" applyFill="1" applyBorder="1" applyAlignment="1" applyProtection="1">
      <alignment horizontal="center"/>
      <protection locked="0"/>
    </xf>
    <xf numFmtId="0" fontId="6" fillId="5" borderId="3" xfId="0" applyNumberFormat="1" applyFont="1" applyFill="1" applyBorder="1" applyAlignment="1" applyProtection="1">
      <alignment horizontal="center"/>
      <protection locked="0"/>
    </xf>
    <xf numFmtId="0" fontId="4" fillId="8" borderId="0" xfId="0" applyNumberFormat="1" applyFont="1" applyFill="1" applyAlignment="1" applyProtection="1">
      <alignment horizontal="center"/>
      <protection locked="0"/>
    </xf>
    <xf numFmtId="166" fontId="4" fillId="6" borderId="0" xfId="0" applyNumberFormat="1" applyFont="1" applyFill="1" applyAlignment="1" applyProtection="1">
      <alignment horizontal="center"/>
      <protection locked="0"/>
    </xf>
    <xf numFmtId="166" fontId="4" fillId="3" borderId="0" xfId="0" applyNumberFormat="1" applyFont="1" applyFill="1" applyAlignment="1" applyProtection="1">
      <alignment horizontal="center"/>
      <protection locked="0"/>
    </xf>
    <xf numFmtId="166" fontId="6" fillId="3" borderId="3" xfId="0" applyNumberFormat="1" applyFont="1" applyFill="1" applyBorder="1" applyAlignment="1" applyProtection="1">
      <alignment horizontal="center"/>
      <protection locked="0"/>
    </xf>
    <xf numFmtId="165" fontId="6" fillId="6" borderId="3" xfId="0" applyNumberFormat="1" applyFont="1" applyFill="1" applyBorder="1" applyAlignment="1" applyProtection="1">
      <alignment horizontal="center"/>
      <protection locked="0"/>
    </xf>
    <xf numFmtId="9" fontId="4" fillId="6" borderId="0" xfId="1" applyFont="1" applyFill="1" applyAlignment="1">
      <alignment horizontal="center"/>
    </xf>
    <xf numFmtId="0" fontId="6" fillId="7" borderId="3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" fontId="4" fillId="3" borderId="0" xfId="0" applyNumberFormat="1" applyFont="1" applyFill="1" applyAlignment="1" applyProtection="1">
      <alignment horizontal="center"/>
      <protection locked="0"/>
    </xf>
    <xf numFmtId="1" fontId="4" fillId="3" borderId="0" xfId="0" applyNumberFormat="1" applyFont="1" applyFill="1" applyProtection="1"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1" fontId="6" fillId="8" borderId="3" xfId="0" applyNumberFormat="1" applyFont="1" applyFill="1" applyBorder="1" applyAlignment="1" applyProtection="1">
      <alignment horizontal="center"/>
      <protection locked="0"/>
    </xf>
    <xf numFmtId="1" fontId="6" fillId="3" borderId="3" xfId="0" applyNumberFormat="1" applyFont="1" applyFill="1" applyBorder="1" applyAlignment="1" applyProtection="1">
      <alignment horizontal="center"/>
      <protection locked="0"/>
    </xf>
    <xf numFmtId="166" fontId="6" fillId="6" borderId="3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/>
    </xf>
  </cellXfs>
  <cellStyles count="3">
    <cellStyle name="Normaali" xfId="0" builtinId="0"/>
    <cellStyle name="Normaali 2" xfId="2" xr:uid="{B0287DE5-81EB-4C1E-B202-B5A31D851ABD}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60AF-0CC2-4EE3-A0A8-6B3B2322A4DB}">
  <sheetPr>
    <pageSetUpPr fitToPage="1"/>
  </sheetPr>
  <dimension ref="A1:H240"/>
  <sheetViews>
    <sheetView tabSelected="1" workbookViewId="0">
      <selection activeCell="G16" sqref="G16"/>
    </sheetView>
  </sheetViews>
  <sheetFormatPr defaultColWidth="9.1796875" defaultRowHeight="12.5" x14ac:dyDescent="0.25"/>
  <cols>
    <col min="1" max="1" width="40.26953125" style="2" customWidth="1"/>
    <col min="2" max="2" width="12.7265625" style="2" customWidth="1"/>
    <col min="3" max="3" width="10" style="2" customWidth="1"/>
    <col min="4" max="4" width="11.7265625" style="2" customWidth="1"/>
    <col min="5" max="5" width="10.7265625" style="2" customWidth="1"/>
    <col min="6" max="6" width="10.54296875" style="2" customWidth="1"/>
    <col min="7" max="7" width="15.7265625" style="2" customWidth="1"/>
    <col min="8" max="8" width="10.81640625" style="2" bestFit="1" customWidth="1"/>
    <col min="9" max="16384" width="9.1796875" style="2"/>
  </cols>
  <sheetData>
    <row r="1" spans="1:8" ht="15.5" x14ac:dyDescent="0.35">
      <c r="A1" s="1" t="s">
        <v>0</v>
      </c>
      <c r="G1" s="3"/>
      <c r="H1" s="4"/>
    </row>
    <row r="2" spans="1:8" ht="12.75" customHeight="1" x14ac:dyDescent="0.35">
      <c r="A2" s="1"/>
      <c r="G2" s="3"/>
    </row>
    <row r="3" spans="1:8" ht="14.25" customHeight="1" x14ac:dyDescent="0.3">
      <c r="A3" s="5" t="s">
        <v>1</v>
      </c>
      <c r="B3" s="6"/>
      <c r="C3" s="6"/>
      <c r="D3" s="6"/>
      <c r="E3" s="7"/>
      <c r="F3" s="7"/>
      <c r="G3" s="7"/>
    </row>
    <row r="4" spans="1:8" ht="17.25" customHeight="1" x14ac:dyDescent="0.3">
      <c r="A4" s="8" t="s">
        <v>2</v>
      </c>
      <c r="B4" s="7"/>
      <c r="C4" s="7"/>
      <c r="D4" s="7"/>
      <c r="E4" s="7"/>
      <c r="F4" s="7"/>
      <c r="G4" s="7"/>
    </row>
    <row r="5" spans="1:8" ht="18.75" customHeight="1" x14ac:dyDescent="0.3">
      <c r="A5" s="9"/>
      <c r="F5" s="10"/>
    </row>
    <row r="6" spans="1:8" ht="15" customHeight="1" x14ac:dyDescent="0.3">
      <c r="A6" s="11" t="s">
        <v>3</v>
      </c>
      <c r="B6" s="12" t="s">
        <v>4</v>
      </c>
      <c r="C6" s="13"/>
      <c r="D6" s="13" t="s">
        <v>5</v>
      </c>
      <c r="E6" s="13"/>
      <c r="F6" s="14"/>
      <c r="G6" s="15" t="s">
        <v>6</v>
      </c>
    </row>
    <row r="7" spans="1:8" ht="13.5" customHeight="1" x14ac:dyDescent="0.3">
      <c r="A7" s="16"/>
      <c r="B7" s="17" t="s">
        <v>7</v>
      </c>
      <c r="C7" s="18" t="s">
        <v>8</v>
      </c>
      <c r="D7" s="18" t="s">
        <v>9</v>
      </c>
      <c r="E7" s="18" t="s">
        <v>10</v>
      </c>
      <c r="F7" s="19" t="s">
        <v>10</v>
      </c>
      <c r="G7" s="20" t="s">
        <v>11</v>
      </c>
    </row>
    <row r="8" spans="1:8" ht="14.25" customHeight="1" x14ac:dyDescent="0.3">
      <c r="A8" s="21"/>
      <c r="B8" s="22" t="s">
        <v>12</v>
      </c>
      <c r="C8" s="23" t="s">
        <v>12</v>
      </c>
      <c r="D8" s="23" t="s">
        <v>12</v>
      </c>
      <c r="E8" s="23" t="s">
        <v>12</v>
      </c>
      <c r="F8" s="24" t="s">
        <v>13</v>
      </c>
      <c r="G8" s="25" t="s">
        <v>14</v>
      </c>
    </row>
    <row r="9" spans="1:8" ht="11.25" customHeight="1" x14ac:dyDescent="0.25">
      <c r="A9" s="2" t="s">
        <v>29</v>
      </c>
      <c r="B9" s="136">
        <f>SUM(C9:E9)</f>
        <v>1</v>
      </c>
      <c r="C9" s="137">
        <v>1</v>
      </c>
      <c r="D9" s="137">
        <v>0</v>
      </c>
      <c r="E9" s="137">
        <v>0</v>
      </c>
      <c r="F9" s="26">
        <f>SUM(E9)/B9</f>
        <v>0</v>
      </c>
      <c r="G9" s="134">
        <v>10</v>
      </c>
    </row>
    <row r="10" spans="1:8" ht="13.5" customHeight="1" x14ac:dyDescent="0.25">
      <c r="A10" s="2" t="s">
        <v>34</v>
      </c>
      <c r="B10" s="136">
        <f t="shared" ref="B10:B44" si="0">SUM(C10:E10)</f>
        <v>2</v>
      </c>
      <c r="C10" s="28">
        <v>2</v>
      </c>
      <c r="D10" s="28">
        <v>0</v>
      </c>
      <c r="E10" s="28">
        <v>0</v>
      </c>
      <c r="F10" s="26">
        <f t="shared" ref="F10:F45" si="1">SUM(E10)/B10</f>
        <v>0</v>
      </c>
      <c r="G10" s="29">
        <v>3</v>
      </c>
    </row>
    <row r="11" spans="1:8" ht="13.5" customHeight="1" x14ac:dyDescent="0.25">
      <c r="A11" s="2" t="s">
        <v>35</v>
      </c>
      <c r="B11" s="136">
        <f t="shared" si="0"/>
        <v>3</v>
      </c>
      <c r="C11" s="28">
        <v>3</v>
      </c>
      <c r="D11" s="28">
        <v>0</v>
      </c>
      <c r="E11" s="28">
        <v>0</v>
      </c>
      <c r="F11" s="26">
        <f t="shared" si="1"/>
        <v>0</v>
      </c>
      <c r="G11" s="29">
        <v>5</v>
      </c>
    </row>
    <row r="12" spans="1:8" ht="13.5" customHeight="1" x14ac:dyDescent="0.25">
      <c r="A12" s="2" t="s">
        <v>37</v>
      </c>
      <c r="B12" s="136">
        <f t="shared" si="0"/>
        <v>248</v>
      </c>
      <c r="C12" s="28">
        <v>237</v>
      </c>
      <c r="D12" s="28">
        <v>9</v>
      </c>
      <c r="E12" s="28">
        <v>2</v>
      </c>
      <c r="F12" s="26">
        <f t="shared" si="1"/>
        <v>8.0645161290322578E-3</v>
      </c>
      <c r="G12" s="29">
        <v>26</v>
      </c>
    </row>
    <row r="13" spans="1:8" ht="13.5" customHeight="1" x14ac:dyDescent="0.25">
      <c r="A13" s="2" t="s">
        <v>38</v>
      </c>
      <c r="B13" s="136">
        <f t="shared" si="0"/>
        <v>4</v>
      </c>
      <c r="C13" s="28">
        <v>4</v>
      </c>
      <c r="D13" s="28">
        <v>0</v>
      </c>
      <c r="E13" s="28">
        <v>0</v>
      </c>
      <c r="F13" s="26">
        <f t="shared" si="1"/>
        <v>0</v>
      </c>
      <c r="G13" s="29">
        <v>17</v>
      </c>
    </row>
    <row r="14" spans="1:8" ht="13.5" customHeight="1" x14ac:dyDescent="0.25">
      <c r="A14" s="2" t="s">
        <v>39</v>
      </c>
      <c r="B14" s="136">
        <f t="shared" si="0"/>
        <v>2</v>
      </c>
      <c r="C14" s="28">
        <v>1</v>
      </c>
      <c r="D14" s="28">
        <v>0</v>
      </c>
      <c r="E14" s="28">
        <v>1</v>
      </c>
      <c r="F14" s="26">
        <f t="shared" si="1"/>
        <v>0.5</v>
      </c>
      <c r="G14" s="29">
        <v>51</v>
      </c>
    </row>
    <row r="15" spans="1:8" ht="13.5" customHeight="1" x14ac:dyDescent="0.25">
      <c r="A15" s="2" t="s">
        <v>47</v>
      </c>
      <c r="B15" s="136">
        <f t="shared" si="0"/>
        <v>1</v>
      </c>
      <c r="C15" s="28">
        <v>0</v>
      </c>
      <c r="D15" s="28">
        <v>0</v>
      </c>
      <c r="E15" s="28">
        <v>1</v>
      </c>
      <c r="F15" s="26">
        <f t="shared" si="1"/>
        <v>1</v>
      </c>
      <c r="G15" s="29">
        <v>233</v>
      </c>
    </row>
    <row r="16" spans="1:8" ht="13.5" customHeight="1" x14ac:dyDescent="0.25">
      <c r="A16" s="2" t="s">
        <v>48</v>
      </c>
      <c r="B16" s="136">
        <f t="shared" si="0"/>
        <v>876</v>
      </c>
      <c r="C16" s="28">
        <v>294</v>
      </c>
      <c r="D16" s="28">
        <v>198</v>
      </c>
      <c r="E16" s="28">
        <v>384</v>
      </c>
      <c r="F16" s="26">
        <f t="shared" si="1"/>
        <v>0.43835616438356162</v>
      </c>
      <c r="G16" s="29">
        <v>157</v>
      </c>
    </row>
    <row r="17" spans="1:7" ht="13.5" customHeight="1" x14ac:dyDescent="0.25">
      <c r="A17" s="2" t="s">
        <v>49</v>
      </c>
      <c r="B17" s="136">
        <f t="shared" si="0"/>
        <v>291</v>
      </c>
      <c r="C17" s="28">
        <v>225</v>
      </c>
      <c r="D17" s="28">
        <v>60</v>
      </c>
      <c r="E17" s="28">
        <v>6</v>
      </c>
      <c r="F17" s="26">
        <f t="shared" si="1"/>
        <v>2.0618556701030927E-2</v>
      </c>
      <c r="G17" s="29">
        <v>57</v>
      </c>
    </row>
    <row r="18" spans="1:7" ht="13.5" customHeight="1" x14ac:dyDescent="0.25">
      <c r="A18" s="2" t="s">
        <v>50</v>
      </c>
      <c r="B18" s="136">
        <f t="shared" si="0"/>
        <v>125</v>
      </c>
      <c r="C18" s="28">
        <v>78</v>
      </c>
      <c r="D18" s="28">
        <v>29</v>
      </c>
      <c r="E18" s="28">
        <v>18</v>
      </c>
      <c r="F18" s="26">
        <f t="shared" si="1"/>
        <v>0.14399999999999999</v>
      </c>
      <c r="G18" s="29">
        <v>75</v>
      </c>
    </row>
    <row r="19" spans="1:7" ht="13.5" customHeight="1" x14ac:dyDescent="0.25">
      <c r="A19" s="2" t="s">
        <v>51</v>
      </c>
      <c r="B19" s="136">
        <f t="shared" si="0"/>
        <v>1828</v>
      </c>
      <c r="C19" s="28">
        <v>527</v>
      </c>
      <c r="D19" s="28">
        <v>440</v>
      </c>
      <c r="E19" s="28">
        <v>861</v>
      </c>
      <c r="F19" s="26">
        <f t="shared" si="1"/>
        <v>0.47100656455142231</v>
      </c>
      <c r="G19" s="29">
        <v>170</v>
      </c>
    </row>
    <row r="20" spans="1:7" ht="13.5" customHeight="1" x14ac:dyDescent="0.25">
      <c r="A20" s="2" t="s">
        <v>52</v>
      </c>
      <c r="B20" s="136">
        <f t="shared" si="0"/>
        <v>239</v>
      </c>
      <c r="C20" s="28">
        <v>125</v>
      </c>
      <c r="D20" s="28">
        <v>45</v>
      </c>
      <c r="E20" s="28">
        <v>69</v>
      </c>
      <c r="F20" s="26">
        <f t="shared" si="1"/>
        <v>0.28870292887029286</v>
      </c>
      <c r="G20" s="29">
        <v>86</v>
      </c>
    </row>
    <row r="21" spans="1:7" ht="13.5" customHeight="1" x14ac:dyDescent="0.25">
      <c r="A21" s="2" t="s">
        <v>53</v>
      </c>
      <c r="B21" s="136">
        <f t="shared" si="0"/>
        <v>68</v>
      </c>
      <c r="C21" s="28">
        <v>48</v>
      </c>
      <c r="D21" s="28">
        <v>7</v>
      </c>
      <c r="E21" s="28">
        <v>13</v>
      </c>
      <c r="F21" s="26">
        <f t="shared" si="1"/>
        <v>0.19117647058823528</v>
      </c>
      <c r="G21" s="29">
        <v>40</v>
      </c>
    </row>
    <row r="22" spans="1:7" ht="13.5" customHeight="1" x14ac:dyDescent="0.25">
      <c r="A22" s="2" t="s">
        <v>54</v>
      </c>
      <c r="B22" s="136">
        <f t="shared" si="0"/>
        <v>166</v>
      </c>
      <c r="C22" s="28">
        <v>91</v>
      </c>
      <c r="D22" s="28">
        <v>46</v>
      </c>
      <c r="E22" s="28">
        <v>29</v>
      </c>
      <c r="F22" s="26">
        <f t="shared" si="1"/>
        <v>0.1746987951807229</v>
      </c>
      <c r="G22" s="29">
        <v>72</v>
      </c>
    </row>
    <row r="23" spans="1:7" ht="13.5" customHeight="1" x14ac:dyDescent="0.3">
      <c r="A23" s="2" t="s">
        <v>55</v>
      </c>
      <c r="B23" s="136">
        <f t="shared" si="0"/>
        <v>98</v>
      </c>
      <c r="C23" s="28">
        <v>74</v>
      </c>
      <c r="D23" s="28">
        <v>20</v>
      </c>
      <c r="E23" s="28">
        <v>4</v>
      </c>
      <c r="F23" s="26">
        <f t="shared" si="1"/>
        <v>4.0816326530612242E-2</v>
      </c>
      <c r="G23" s="30">
        <v>46</v>
      </c>
    </row>
    <row r="24" spans="1:7" ht="13.5" customHeight="1" x14ac:dyDescent="0.25">
      <c r="A24" s="2" t="s">
        <v>15</v>
      </c>
      <c r="B24" s="136">
        <f t="shared" si="0"/>
        <v>312</v>
      </c>
      <c r="C24" s="28">
        <v>263</v>
      </c>
      <c r="D24" s="28">
        <v>46</v>
      </c>
      <c r="E24" s="28">
        <v>3</v>
      </c>
      <c r="F24" s="26">
        <f t="shared" si="1"/>
        <v>9.6153846153846159E-3</v>
      </c>
      <c r="G24" s="29">
        <v>40</v>
      </c>
    </row>
    <row r="25" spans="1:7" ht="13.5" customHeight="1" x14ac:dyDescent="0.25">
      <c r="A25" s="2" t="s">
        <v>58</v>
      </c>
      <c r="B25" s="136">
        <f t="shared" si="0"/>
        <v>383</v>
      </c>
      <c r="C25" s="28">
        <v>255</v>
      </c>
      <c r="D25" s="28">
        <v>78</v>
      </c>
      <c r="E25" s="28">
        <v>50</v>
      </c>
      <c r="F25" s="26">
        <f t="shared" si="1"/>
        <v>0.13054830287206268</v>
      </c>
      <c r="G25" s="29">
        <v>60</v>
      </c>
    </row>
    <row r="26" spans="1:7" ht="13.5" customHeight="1" x14ac:dyDescent="0.25">
      <c r="A26" s="2" t="s">
        <v>60</v>
      </c>
      <c r="B26" s="136">
        <f t="shared" si="0"/>
        <v>6</v>
      </c>
      <c r="C26" s="28">
        <v>6</v>
      </c>
      <c r="D26" s="28">
        <v>0</v>
      </c>
      <c r="E26" s="28">
        <v>0</v>
      </c>
      <c r="F26" s="26">
        <f t="shared" si="1"/>
        <v>0</v>
      </c>
      <c r="G26" s="29">
        <v>44</v>
      </c>
    </row>
    <row r="27" spans="1:7" ht="13.5" customHeight="1" x14ac:dyDescent="0.25">
      <c r="A27" s="2" t="s">
        <v>64</v>
      </c>
      <c r="B27" s="136">
        <f t="shared" si="0"/>
        <v>12</v>
      </c>
      <c r="C27" s="28">
        <v>11</v>
      </c>
      <c r="D27" s="28">
        <v>0</v>
      </c>
      <c r="E27" s="28">
        <v>1</v>
      </c>
      <c r="F27" s="26">
        <f t="shared" si="1"/>
        <v>8.3333333333333329E-2</v>
      </c>
      <c r="G27" s="29">
        <v>4</v>
      </c>
    </row>
    <row r="28" spans="1:7" ht="13.5" customHeight="1" x14ac:dyDescent="0.25">
      <c r="A28" s="2" t="s">
        <v>74</v>
      </c>
      <c r="B28" s="136">
        <f t="shared" si="0"/>
        <v>1200</v>
      </c>
      <c r="C28" s="28">
        <v>642</v>
      </c>
      <c r="D28" s="28">
        <v>350</v>
      </c>
      <c r="E28" s="28">
        <v>208</v>
      </c>
      <c r="F28" s="26">
        <f t="shared" si="1"/>
        <v>0.17333333333333334</v>
      </c>
      <c r="G28" s="29">
        <v>85</v>
      </c>
    </row>
    <row r="29" spans="1:7" ht="13.5" customHeight="1" x14ac:dyDescent="0.25">
      <c r="A29" s="2" t="s">
        <v>77</v>
      </c>
      <c r="B29" s="136">
        <f t="shared" si="0"/>
        <v>393</v>
      </c>
      <c r="C29" s="28">
        <v>202</v>
      </c>
      <c r="D29" s="28">
        <v>107</v>
      </c>
      <c r="E29" s="28">
        <v>84</v>
      </c>
      <c r="F29" s="26">
        <f t="shared" si="1"/>
        <v>0.21374045801526717</v>
      </c>
      <c r="G29" s="29">
        <v>89</v>
      </c>
    </row>
    <row r="30" spans="1:7" ht="13.5" customHeight="1" x14ac:dyDescent="0.25">
      <c r="A30" s="2" t="s">
        <v>79</v>
      </c>
      <c r="B30" s="136">
        <f t="shared" si="0"/>
        <v>304</v>
      </c>
      <c r="C30" s="28">
        <v>173</v>
      </c>
      <c r="D30" s="28">
        <v>130</v>
      </c>
      <c r="E30" s="28">
        <v>1</v>
      </c>
      <c r="F30" s="26">
        <f t="shared" si="1"/>
        <v>3.2894736842105261E-3</v>
      </c>
      <c r="G30" s="29">
        <v>74</v>
      </c>
    </row>
    <row r="31" spans="1:7" ht="13.5" customHeight="1" x14ac:dyDescent="0.25">
      <c r="A31" s="2" t="s">
        <v>84</v>
      </c>
      <c r="B31" s="136">
        <f t="shared" si="0"/>
        <v>114</v>
      </c>
      <c r="C31" s="28">
        <v>42</v>
      </c>
      <c r="D31" s="28">
        <v>20</v>
      </c>
      <c r="E31" s="28">
        <v>52</v>
      </c>
      <c r="F31" s="26">
        <f t="shared" si="1"/>
        <v>0.45614035087719296</v>
      </c>
      <c r="G31" s="29">
        <v>159</v>
      </c>
    </row>
    <row r="32" spans="1:7" ht="13.5" customHeight="1" x14ac:dyDescent="0.25">
      <c r="A32" s="2" t="s">
        <v>85</v>
      </c>
      <c r="B32" s="136">
        <f t="shared" si="0"/>
        <v>52</v>
      </c>
      <c r="C32" s="28">
        <v>25</v>
      </c>
      <c r="D32" s="28">
        <v>13</v>
      </c>
      <c r="E32" s="28">
        <v>14</v>
      </c>
      <c r="F32" s="26">
        <f t="shared" si="1"/>
        <v>0.26923076923076922</v>
      </c>
      <c r="G32" s="29">
        <v>92</v>
      </c>
    </row>
    <row r="33" spans="1:7" ht="13.5" customHeight="1" x14ac:dyDescent="0.25">
      <c r="A33" s="2" t="s">
        <v>89</v>
      </c>
      <c r="B33" s="136">
        <f t="shared" si="0"/>
        <v>62</v>
      </c>
      <c r="C33" s="28">
        <v>61</v>
      </c>
      <c r="D33" s="28">
        <v>1</v>
      </c>
      <c r="E33" s="28">
        <v>0</v>
      </c>
      <c r="F33" s="26">
        <f t="shared" si="1"/>
        <v>0</v>
      </c>
      <c r="G33" s="29">
        <v>38</v>
      </c>
    </row>
    <row r="34" spans="1:7" ht="13.5" customHeight="1" x14ac:dyDescent="0.25">
      <c r="A34" s="2" t="s">
        <v>90</v>
      </c>
      <c r="B34" s="136">
        <f t="shared" si="0"/>
        <v>5</v>
      </c>
      <c r="C34" s="28">
        <v>5</v>
      </c>
      <c r="D34" s="28">
        <v>0</v>
      </c>
      <c r="E34" s="28">
        <v>0</v>
      </c>
      <c r="F34" s="26">
        <f t="shared" si="1"/>
        <v>0</v>
      </c>
      <c r="G34" s="29">
        <v>54</v>
      </c>
    </row>
    <row r="35" spans="1:7" ht="13.5" customHeight="1" x14ac:dyDescent="0.25">
      <c r="A35" s="2" t="s">
        <v>92</v>
      </c>
      <c r="B35" s="136">
        <f t="shared" si="0"/>
        <v>49</v>
      </c>
      <c r="C35" s="28">
        <v>44</v>
      </c>
      <c r="D35" s="28">
        <v>5</v>
      </c>
      <c r="E35" s="28">
        <v>0</v>
      </c>
      <c r="F35" s="26">
        <f t="shared" si="1"/>
        <v>0</v>
      </c>
      <c r="G35" s="29">
        <v>65</v>
      </c>
    </row>
    <row r="36" spans="1:7" ht="13.5" customHeight="1" x14ac:dyDescent="0.25">
      <c r="A36" s="2" t="s">
        <v>94</v>
      </c>
      <c r="B36" s="136">
        <f t="shared" si="0"/>
        <v>10</v>
      </c>
      <c r="C36" s="28">
        <v>10</v>
      </c>
      <c r="D36" s="28">
        <v>0</v>
      </c>
      <c r="E36" s="28">
        <v>0</v>
      </c>
      <c r="F36" s="26">
        <f t="shared" si="1"/>
        <v>0</v>
      </c>
      <c r="G36" s="29">
        <v>10</v>
      </c>
    </row>
    <row r="37" spans="1:7" ht="13.5" customHeight="1" x14ac:dyDescent="0.25">
      <c r="A37" s="2" t="s">
        <v>17</v>
      </c>
      <c r="B37" s="136">
        <f t="shared" si="0"/>
        <v>83</v>
      </c>
      <c r="C37" s="28">
        <v>34</v>
      </c>
      <c r="D37" s="28">
        <v>29</v>
      </c>
      <c r="E37" s="28">
        <v>20</v>
      </c>
      <c r="F37" s="26">
        <f t="shared" si="1"/>
        <v>0.24096385542168675</v>
      </c>
      <c r="G37" s="29">
        <v>110</v>
      </c>
    </row>
    <row r="38" spans="1:7" ht="13.5" customHeight="1" x14ac:dyDescent="0.25">
      <c r="A38" s="2" t="s">
        <v>97</v>
      </c>
      <c r="B38" s="136">
        <f t="shared" si="0"/>
        <v>24</v>
      </c>
      <c r="C38" s="28">
        <v>18</v>
      </c>
      <c r="D38" s="28">
        <v>6</v>
      </c>
      <c r="E38" s="28">
        <v>0</v>
      </c>
      <c r="F38" s="26">
        <f t="shared" si="1"/>
        <v>0</v>
      </c>
      <c r="G38" s="29">
        <v>29</v>
      </c>
    </row>
    <row r="39" spans="1:7" ht="13.5" customHeight="1" x14ac:dyDescent="0.25">
      <c r="A39" s="2" t="s">
        <v>99</v>
      </c>
      <c r="B39" s="136">
        <f t="shared" si="0"/>
        <v>9</v>
      </c>
      <c r="C39" s="28">
        <v>8</v>
      </c>
      <c r="D39" s="28">
        <v>1</v>
      </c>
      <c r="E39" s="28">
        <v>0</v>
      </c>
      <c r="F39" s="26">
        <f t="shared" si="1"/>
        <v>0</v>
      </c>
      <c r="G39" s="29">
        <v>44</v>
      </c>
    </row>
    <row r="40" spans="1:7" ht="13.5" customHeight="1" x14ac:dyDescent="0.25">
      <c r="A40" s="2" t="s">
        <v>103</v>
      </c>
      <c r="B40" s="136">
        <f t="shared" si="0"/>
        <v>2</v>
      </c>
      <c r="C40" s="28">
        <v>2</v>
      </c>
      <c r="D40" s="28">
        <v>0</v>
      </c>
      <c r="E40" s="28">
        <v>0</v>
      </c>
      <c r="F40" s="26">
        <f t="shared" si="1"/>
        <v>0</v>
      </c>
      <c r="G40" s="29">
        <v>44</v>
      </c>
    </row>
    <row r="41" spans="1:7" ht="13.5" customHeight="1" x14ac:dyDescent="0.25">
      <c r="A41" s="2" t="s">
        <v>106</v>
      </c>
      <c r="B41" s="136">
        <f t="shared" si="0"/>
        <v>168</v>
      </c>
      <c r="C41" s="28">
        <v>163</v>
      </c>
      <c r="D41" s="28">
        <v>4</v>
      </c>
      <c r="E41" s="28">
        <v>1</v>
      </c>
      <c r="F41" s="26">
        <f t="shared" si="1"/>
        <v>5.9523809523809521E-3</v>
      </c>
      <c r="G41" s="29">
        <v>33</v>
      </c>
    </row>
    <row r="42" spans="1:7" ht="13.5" customHeight="1" x14ac:dyDescent="0.25">
      <c r="A42" s="2" t="s">
        <v>107</v>
      </c>
      <c r="B42" s="136">
        <f t="shared" si="0"/>
        <v>7</v>
      </c>
      <c r="C42" s="28">
        <v>7</v>
      </c>
      <c r="D42" s="28">
        <v>0</v>
      </c>
      <c r="E42" s="28">
        <v>0</v>
      </c>
      <c r="F42" s="26">
        <f t="shared" si="1"/>
        <v>0</v>
      </c>
      <c r="G42" s="29">
        <v>15</v>
      </c>
    </row>
    <row r="43" spans="1:7" ht="13.5" customHeight="1" x14ac:dyDescent="0.25">
      <c r="A43" s="2" t="s">
        <v>19</v>
      </c>
      <c r="B43" s="136">
        <f t="shared" si="0"/>
        <v>39</v>
      </c>
      <c r="C43" s="28">
        <v>38</v>
      </c>
      <c r="D43" s="28">
        <v>1</v>
      </c>
      <c r="E43" s="28">
        <v>0</v>
      </c>
      <c r="F43" s="26">
        <f t="shared" si="1"/>
        <v>0</v>
      </c>
      <c r="G43" s="29">
        <v>37</v>
      </c>
    </row>
    <row r="44" spans="1:7" ht="13.5" customHeight="1" x14ac:dyDescent="0.25">
      <c r="A44" s="2" t="s">
        <v>109</v>
      </c>
      <c r="B44" s="136">
        <f t="shared" si="0"/>
        <v>125</v>
      </c>
      <c r="C44" s="28">
        <v>118</v>
      </c>
      <c r="D44" s="28">
        <v>7</v>
      </c>
      <c r="E44" s="28">
        <v>0</v>
      </c>
      <c r="F44" s="26">
        <f t="shared" si="1"/>
        <v>0</v>
      </c>
      <c r="G44" s="29">
        <v>39</v>
      </c>
    </row>
    <row r="45" spans="1:7" ht="13.5" customHeight="1" x14ac:dyDescent="0.3">
      <c r="A45" s="31" t="s">
        <v>20</v>
      </c>
      <c r="B45" s="158">
        <f>SUM(B9:B44)</f>
        <v>7311</v>
      </c>
      <c r="C45" s="156">
        <f t="shared" ref="C45:E45" si="2">SUM(C9:C44)</f>
        <v>3837</v>
      </c>
      <c r="D45" s="51">
        <f t="shared" si="2"/>
        <v>1652</v>
      </c>
      <c r="E45" s="51">
        <f t="shared" si="2"/>
        <v>1822</v>
      </c>
      <c r="F45" s="135">
        <f t="shared" si="1"/>
        <v>0.24921351388318971</v>
      </c>
      <c r="G45" s="33">
        <v>85</v>
      </c>
    </row>
    <row r="46" spans="1:7" ht="13.5" customHeight="1" x14ac:dyDescent="0.3">
      <c r="A46" s="16"/>
      <c r="B46" s="34"/>
      <c r="C46" s="35"/>
      <c r="D46" s="35"/>
      <c r="E46" s="35"/>
      <c r="F46" s="36"/>
      <c r="G46" s="37"/>
    </row>
    <row r="47" spans="1:7" ht="13.5" customHeight="1" x14ac:dyDescent="0.25"/>
    <row r="48" spans="1:7" ht="13.5" customHeight="1" x14ac:dyDescent="0.3">
      <c r="A48" s="5" t="s">
        <v>23</v>
      </c>
      <c r="B48" s="6"/>
      <c r="C48" s="6"/>
      <c r="D48" s="6"/>
      <c r="E48" s="7"/>
      <c r="F48" s="7"/>
      <c r="G48" s="7"/>
    </row>
    <row r="49" spans="1:7" ht="13.5" customHeight="1" x14ac:dyDescent="0.3">
      <c r="A49" s="8" t="s">
        <v>24</v>
      </c>
      <c r="B49" s="7"/>
      <c r="C49" s="7"/>
      <c r="D49" s="7"/>
      <c r="E49" s="7"/>
      <c r="F49" s="7"/>
      <c r="G49" s="7"/>
    </row>
    <row r="50" spans="1:7" ht="13.5" customHeight="1" x14ac:dyDescent="0.3">
      <c r="A50" s="9"/>
      <c r="F50" s="10"/>
    </row>
    <row r="51" spans="1:7" ht="13.5" customHeight="1" x14ac:dyDescent="0.3">
      <c r="A51" s="11" t="s">
        <v>3</v>
      </c>
      <c r="B51" s="12" t="s">
        <v>4</v>
      </c>
      <c r="C51" s="13"/>
      <c r="D51" s="13" t="s">
        <v>25</v>
      </c>
      <c r="E51" s="13"/>
      <c r="F51" s="14"/>
      <c r="G51" s="15" t="s">
        <v>6</v>
      </c>
    </row>
    <row r="52" spans="1:7" ht="13.5" customHeight="1" x14ac:dyDescent="0.3">
      <c r="A52" s="16"/>
      <c r="B52" s="17" t="s">
        <v>26</v>
      </c>
      <c r="C52" s="18" t="s">
        <v>8</v>
      </c>
      <c r="D52" s="18" t="s">
        <v>9</v>
      </c>
      <c r="E52" s="18" t="s">
        <v>10</v>
      </c>
      <c r="F52" s="19" t="s">
        <v>10</v>
      </c>
      <c r="G52" s="20" t="s">
        <v>11</v>
      </c>
    </row>
    <row r="53" spans="1:7" ht="13.5" customHeight="1" x14ac:dyDescent="0.3">
      <c r="A53" s="21"/>
      <c r="B53" s="22" t="s">
        <v>12</v>
      </c>
      <c r="C53" s="23" t="s">
        <v>12</v>
      </c>
      <c r="D53" s="23" t="s">
        <v>12</v>
      </c>
      <c r="E53" s="23" t="s">
        <v>12</v>
      </c>
      <c r="F53" s="24" t="s">
        <v>13</v>
      </c>
      <c r="G53" s="25" t="s">
        <v>27</v>
      </c>
    </row>
    <row r="54" spans="1:7" ht="13.5" customHeight="1" x14ac:dyDescent="0.3">
      <c r="A54" s="16"/>
      <c r="B54" s="38"/>
      <c r="C54" s="39"/>
      <c r="D54" s="39"/>
      <c r="E54" s="39"/>
      <c r="F54" s="40"/>
      <c r="G54" s="27"/>
    </row>
    <row r="55" spans="1:7" ht="13.5" customHeight="1" x14ac:dyDescent="0.25">
      <c r="A55" s="2" t="s">
        <v>28</v>
      </c>
      <c r="B55" s="41">
        <v>124</v>
      </c>
      <c r="C55" s="42">
        <v>118</v>
      </c>
      <c r="D55" s="42">
        <v>5</v>
      </c>
      <c r="E55" s="42">
        <v>1</v>
      </c>
      <c r="F55" s="43">
        <v>0.80645161290322576</v>
      </c>
      <c r="G55" s="29">
        <v>27</v>
      </c>
    </row>
    <row r="56" spans="1:7" ht="13.5" customHeight="1" x14ac:dyDescent="0.25">
      <c r="A56" s="2" t="s">
        <v>29</v>
      </c>
      <c r="B56" s="41">
        <v>23</v>
      </c>
      <c r="C56" s="42">
        <v>20</v>
      </c>
      <c r="D56" s="42">
        <v>2</v>
      </c>
      <c r="E56" s="42">
        <v>1</v>
      </c>
      <c r="F56" s="43">
        <v>4.3478260869565215</v>
      </c>
      <c r="G56" s="29">
        <v>60</v>
      </c>
    </row>
    <row r="57" spans="1:7" ht="13.5" customHeight="1" x14ac:dyDescent="0.25">
      <c r="A57" s="2" t="s">
        <v>30</v>
      </c>
      <c r="B57" s="41">
        <v>0</v>
      </c>
      <c r="C57" s="42" t="s">
        <v>31</v>
      </c>
      <c r="D57" s="42" t="s">
        <v>31</v>
      </c>
      <c r="E57" s="42" t="s">
        <v>31</v>
      </c>
      <c r="F57" s="43">
        <v>0</v>
      </c>
      <c r="G57" s="29" t="s">
        <v>31</v>
      </c>
    </row>
    <row r="58" spans="1:7" ht="13.5" customHeight="1" x14ac:dyDescent="0.25">
      <c r="A58" s="2" t="s">
        <v>32</v>
      </c>
      <c r="B58" s="41">
        <v>1</v>
      </c>
      <c r="C58" s="42">
        <v>1</v>
      </c>
      <c r="D58" s="42">
        <v>0</v>
      </c>
      <c r="E58" s="42">
        <v>0</v>
      </c>
      <c r="F58" s="43">
        <v>0</v>
      </c>
      <c r="G58" s="29">
        <v>10</v>
      </c>
    </row>
    <row r="59" spans="1:7" ht="13.5" customHeight="1" x14ac:dyDescent="0.25">
      <c r="A59" s="2" t="s">
        <v>33</v>
      </c>
      <c r="B59" s="41">
        <v>0</v>
      </c>
      <c r="C59" s="42" t="s">
        <v>31</v>
      </c>
      <c r="D59" s="42" t="s">
        <v>31</v>
      </c>
      <c r="E59" s="42" t="s">
        <v>31</v>
      </c>
      <c r="F59" s="43">
        <v>0</v>
      </c>
      <c r="G59" s="29" t="s">
        <v>31</v>
      </c>
    </row>
    <row r="60" spans="1:7" ht="13.5" customHeight="1" x14ac:dyDescent="0.25">
      <c r="A60" s="2" t="s">
        <v>34</v>
      </c>
      <c r="B60" s="41">
        <v>77</v>
      </c>
      <c r="C60" s="42">
        <v>74</v>
      </c>
      <c r="D60" s="42">
        <v>3</v>
      </c>
      <c r="E60" s="42">
        <v>0</v>
      </c>
      <c r="F60" s="43">
        <v>0</v>
      </c>
      <c r="G60" s="29">
        <v>30</v>
      </c>
    </row>
    <row r="61" spans="1:7" ht="13.5" customHeight="1" x14ac:dyDescent="0.25">
      <c r="A61" s="2" t="s">
        <v>35</v>
      </c>
      <c r="B61" s="41">
        <v>0</v>
      </c>
      <c r="C61" s="42">
        <v>0</v>
      </c>
      <c r="D61" s="42">
        <v>0</v>
      </c>
      <c r="E61" s="42">
        <v>0</v>
      </c>
      <c r="F61" s="43">
        <v>0</v>
      </c>
      <c r="G61" s="29">
        <v>0</v>
      </c>
    </row>
    <row r="62" spans="1:7" ht="13.5" customHeight="1" x14ac:dyDescent="0.25">
      <c r="A62" s="2" t="s">
        <v>36</v>
      </c>
      <c r="B62" s="41">
        <v>0</v>
      </c>
      <c r="C62" s="42" t="s">
        <v>31</v>
      </c>
      <c r="D62" s="42" t="s">
        <v>31</v>
      </c>
      <c r="E62" s="42" t="s">
        <v>31</v>
      </c>
      <c r="F62" s="43">
        <v>0</v>
      </c>
      <c r="G62" s="29" t="s">
        <v>31</v>
      </c>
    </row>
    <row r="63" spans="1:7" ht="13.5" customHeight="1" x14ac:dyDescent="0.25">
      <c r="A63" s="2" t="s">
        <v>37</v>
      </c>
      <c r="B63" s="41">
        <v>16</v>
      </c>
      <c r="C63" s="42">
        <v>16</v>
      </c>
      <c r="D63" s="42">
        <v>0</v>
      </c>
      <c r="E63" s="42">
        <v>0</v>
      </c>
      <c r="F63" s="43">
        <v>0</v>
      </c>
      <c r="G63" s="29">
        <v>25</v>
      </c>
    </row>
    <row r="64" spans="1:7" ht="13.5" customHeight="1" x14ac:dyDescent="0.25">
      <c r="A64" s="2" t="s">
        <v>38</v>
      </c>
      <c r="B64" s="41">
        <v>1</v>
      </c>
      <c r="C64" s="42">
        <v>1</v>
      </c>
      <c r="D64" s="42">
        <v>0</v>
      </c>
      <c r="E64" s="42">
        <v>0</v>
      </c>
      <c r="F64" s="44">
        <v>0</v>
      </c>
      <c r="G64" s="29">
        <v>32</v>
      </c>
    </row>
    <row r="65" spans="1:7" ht="13.5" customHeight="1" x14ac:dyDescent="0.25">
      <c r="A65" s="2" t="s">
        <v>39</v>
      </c>
      <c r="B65" s="41">
        <v>6</v>
      </c>
      <c r="C65" s="42">
        <v>6</v>
      </c>
      <c r="D65" s="42">
        <v>0</v>
      </c>
      <c r="E65" s="42">
        <v>0</v>
      </c>
      <c r="F65" s="43">
        <v>0</v>
      </c>
      <c r="G65" s="29">
        <v>8</v>
      </c>
    </row>
    <row r="66" spans="1:7" ht="13.5" customHeight="1" x14ac:dyDescent="0.25">
      <c r="A66" s="2" t="s">
        <v>40</v>
      </c>
      <c r="B66" s="41">
        <v>0</v>
      </c>
      <c r="C66" s="42" t="s">
        <v>31</v>
      </c>
      <c r="D66" s="42" t="s">
        <v>31</v>
      </c>
      <c r="E66" s="42" t="s">
        <v>31</v>
      </c>
      <c r="F66" s="43">
        <v>0</v>
      </c>
      <c r="G66" s="29" t="s">
        <v>31</v>
      </c>
    </row>
    <row r="67" spans="1:7" ht="13.5" customHeight="1" x14ac:dyDescent="0.25">
      <c r="A67" s="2" t="s">
        <v>41</v>
      </c>
      <c r="B67" s="41">
        <v>0</v>
      </c>
      <c r="C67" s="42">
        <v>0</v>
      </c>
      <c r="D67" s="42">
        <v>0</v>
      </c>
      <c r="E67" s="42">
        <v>0</v>
      </c>
      <c r="F67" s="43">
        <v>0</v>
      </c>
      <c r="G67" s="29" t="s">
        <v>31</v>
      </c>
    </row>
    <row r="68" spans="1:7" ht="13.5" customHeight="1" x14ac:dyDescent="0.3">
      <c r="A68" s="2" t="s">
        <v>42</v>
      </c>
      <c r="B68" s="41">
        <v>0</v>
      </c>
      <c r="C68" s="42" t="s">
        <v>31</v>
      </c>
      <c r="D68" s="42" t="s">
        <v>31</v>
      </c>
      <c r="E68" s="42" t="s">
        <v>31</v>
      </c>
      <c r="F68" s="43">
        <v>0</v>
      </c>
      <c r="G68" s="30" t="s">
        <v>43</v>
      </c>
    </row>
    <row r="69" spans="1:7" ht="13.5" customHeight="1" x14ac:dyDescent="0.25">
      <c r="A69" s="2" t="s">
        <v>44</v>
      </c>
      <c r="B69" s="41">
        <v>0</v>
      </c>
      <c r="C69" s="42" t="s">
        <v>31</v>
      </c>
      <c r="D69" s="42" t="s">
        <v>31</v>
      </c>
      <c r="E69" s="42" t="s">
        <v>31</v>
      </c>
      <c r="F69" s="43">
        <v>0</v>
      </c>
      <c r="G69" s="29" t="s">
        <v>31</v>
      </c>
    </row>
    <row r="70" spans="1:7" ht="13.5" customHeight="1" x14ac:dyDescent="0.25">
      <c r="A70" s="2" t="s">
        <v>45</v>
      </c>
      <c r="B70" s="41">
        <v>0</v>
      </c>
      <c r="C70" s="42" t="s">
        <v>31</v>
      </c>
      <c r="D70" s="42" t="s">
        <v>31</v>
      </c>
      <c r="E70" s="42" t="s">
        <v>31</v>
      </c>
      <c r="F70" s="43">
        <v>0</v>
      </c>
      <c r="G70" s="29" t="s">
        <v>31</v>
      </c>
    </row>
    <row r="71" spans="1:7" ht="13.5" customHeight="1" x14ac:dyDescent="0.25">
      <c r="A71" s="2" t="s">
        <v>46</v>
      </c>
      <c r="B71" s="41">
        <v>52</v>
      </c>
      <c r="C71" s="42">
        <v>45</v>
      </c>
      <c r="D71" s="42">
        <v>6</v>
      </c>
      <c r="E71" s="42">
        <v>1</v>
      </c>
      <c r="F71" s="43">
        <v>1.9230769230769231</v>
      </c>
      <c r="G71" s="29">
        <v>41</v>
      </c>
    </row>
    <row r="72" spans="1:7" ht="13.5" customHeight="1" x14ac:dyDescent="0.25">
      <c r="A72" s="2" t="s">
        <v>47</v>
      </c>
      <c r="B72" s="41">
        <v>1</v>
      </c>
      <c r="C72" s="42">
        <v>0</v>
      </c>
      <c r="D72" s="42">
        <v>0</v>
      </c>
      <c r="E72" s="42">
        <v>1</v>
      </c>
      <c r="F72" s="43">
        <v>100</v>
      </c>
      <c r="G72" s="29">
        <v>184</v>
      </c>
    </row>
    <row r="73" spans="1:7" ht="13.5" customHeight="1" x14ac:dyDescent="0.25">
      <c r="A73" s="2" t="s">
        <v>48</v>
      </c>
      <c r="B73" s="41">
        <v>17</v>
      </c>
      <c r="C73" s="42">
        <v>17</v>
      </c>
      <c r="D73" s="42">
        <v>0</v>
      </c>
      <c r="E73" s="42">
        <v>0</v>
      </c>
      <c r="F73" s="43">
        <v>0</v>
      </c>
      <c r="G73" s="29">
        <v>31</v>
      </c>
    </row>
    <row r="74" spans="1:7" ht="13.5" customHeight="1" x14ac:dyDescent="0.25">
      <c r="A74" s="2" t="s">
        <v>49</v>
      </c>
      <c r="B74" s="41">
        <v>8</v>
      </c>
      <c r="C74" s="42">
        <v>4</v>
      </c>
      <c r="D74" s="42">
        <v>4</v>
      </c>
      <c r="E74" s="42">
        <v>0</v>
      </c>
      <c r="F74" s="43">
        <v>0</v>
      </c>
      <c r="G74" s="29">
        <v>77</v>
      </c>
    </row>
    <row r="75" spans="1:7" ht="13.5" customHeight="1" x14ac:dyDescent="0.25">
      <c r="A75" s="2" t="s">
        <v>50</v>
      </c>
      <c r="B75" s="41">
        <v>0</v>
      </c>
      <c r="C75" s="42" t="s">
        <v>31</v>
      </c>
      <c r="D75" s="42" t="s">
        <v>31</v>
      </c>
      <c r="E75" s="42" t="s">
        <v>31</v>
      </c>
      <c r="F75" s="43">
        <v>0</v>
      </c>
      <c r="G75" s="29" t="s">
        <v>31</v>
      </c>
    </row>
    <row r="76" spans="1:7" ht="13.5" customHeight="1" x14ac:dyDescent="0.25">
      <c r="A76" s="2" t="s">
        <v>51</v>
      </c>
      <c r="B76" s="41">
        <v>16</v>
      </c>
      <c r="C76" s="42">
        <v>14</v>
      </c>
      <c r="D76" s="42">
        <v>2</v>
      </c>
      <c r="E76" s="42">
        <v>0</v>
      </c>
      <c r="F76" s="43">
        <v>0</v>
      </c>
      <c r="G76" s="29">
        <v>48</v>
      </c>
    </row>
    <row r="77" spans="1:7" ht="13.5" customHeight="1" x14ac:dyDescent="0.25">
      <c r="A77" s="2" t="s">
        <v>52</v>
      </c>
      <c r="B77" s="41">
        <v>0</v>
      </c>
      <c r="C77" s="42" t="s">
        <v>31</v>
      </c>
      <c r="D77" s="42" t="s">
        <v>31</v>
      </c>
      <c r="E77" s="42" t="s">
        <v>31</v>
      </c>
      <c r="F77" s="43">
        <v>0</v>
      </c>
      <c r="G77" s="29" t="s">
        <v>31</v>
      </c>
    </row>
    <row r="78" spans="1:7" ht="13.5" customHeight="1" x14ac:dyDescent="0.25">
      <c r="A78" s="2" t="s">
        <v>53</v>
      </c>
      <c r="B78" s="41">
        <v>0</v>
      </c>
      <c r="C78" s="42" t="s">
        <v>31</v>
      </c>
      <c r="D78" s="42" t="s">
        <v>31</v>
      </c>
      <c r="E78" s="42" t="s">
        <v>31</v>
      </c>
      <c r="F78" s="43">
        <v>0</v>
      </c>
      <c r="G78" s="29" t="s">
        <v>31</v>
      </c>
    </row>
    <row r="79" spans="1:7" ht="13.5" customHeight="1" x14ac:dyDescent="0.25">
      <c r="A79" s="2" t="s">
        <v>54</v>
      </c>
      <c r="B79" s="41">
        <v>10</v>
      </c>
      <c r="C79" s="42">
        <v>10</v>
      </c>
      <c r="D79" s="42">
        <v>0</v>
      </c>
      <c r="E79" s="42">
        <v>0</v>
      </c>
      <c r="F79" s="43">
        <v>0</v>
      </c>
      <c r="G79" s="29">
        <v>4</v>
      </c>
    </row>
    <row r="80" spans="1:7" ht="13.5" customHeight="1" x14ac:dyDescent="0.25">
      <c r="A80" s="2" t="s">
        <v>55</v>
      </c>
      <c r="B80" s="41">
        <v>0</v>
      </c>
      <c r="C80" s="42" t="s">
        <v>31</v>
      </c>
      <c r="D80" s="42" t="s">
        <v>31</v>
      </c>
      <c r="E80" s="42" t="s">
        <v>31</v>
      </c>
      <c r="F80" s="43">
        <v>0</v>
      </c>
      <c r="G80" s="29" t="s">
        <v>31</v>
      </c>
    </row>
    <row r="81" spans="1:7" ht="13.5" customHeight="1" x14ac:dyDescent="0.25">
      <c r="A81" s="2" t="s">
        <v>56</v>
      </c>
      <c r="B81" s="41">
        <v>0</v>
      </c>
      <c r="C81" s="42" t="s">
        <v>31</v>
      </c>
      <c r="D81" s="42" t="s">
        <v>31</v>
      </c>
      <c r="E81" s="42" t="s">
        <v>31</v>
      </c>
      <c r="F81" s="43">
        <v>0</v>
      </c>
      <c r="G81" s="29" t="s">
        <v>31</v>
      </c>
    </row>
    <row r="82" spans="1:7" ht="13.5" customHeight="1" x14ac:dyDescent="0.25">
      <c r="A82" s="2" t="s">
        <v>15</v>
      </c>
      <c r="B82" s="41">
        <v>0</v>
      </c>
      <c r="C82" s="42" t="s">
        <v>31</v>
      </c>
      <c r="D82" s="42" t="s">
        <v>31</v>
      </c>
      <c r="E82" s="42" t="s">
        <v>31</v>
      </c>
      <c r="F82" s="43">
        <v>0</v>
      </c>
      <c r="G82" s="29" t="s">
        <v>31</v>
      </c>
    </row>
    <row r="83" spans="1:7" ht="13.5" customHeight="1" x14ac:dyDescent="0.25">
      <c r="A83" s="2" t="s">
        <v>57</v>
      </c>
      <c r="B83" s="41">
        <v>43</v>
      </c>
      <c r="C83" s="42">
        <v>39</v>
      </c>
      <c r="D83" s="42">
        <v>3</v>
      </c>
      <c r="E83" s="42">
        <v>1</v>
      </c>
      <c r="F83" s="43">
        <v>2.3255813953488373</v>
      </c>
      <c r="G83" s="29">
        <v>33</v>
      </c>
    </row>
    <row r="84" spans="1:7" ht="13.5" customHeight="1" x14ac:dyDescent="0.25">
      <c r="A84" s="2" t="s">
        <v>58</v>
      </c>
      <c r="B84" s="41">
        <v>43</v>
      </c>
      <c r="C84" s="42">
        <v>39</v>
      </c>
      <c r="D84" s="42">
        <v>3</v>
      </c>
      <c r="E84" s="42">
        <v>1</v>
      </c>
      <c r="F84" s="43">
        <v>2.3255813953488373</v>
      </c>
      <c r="G84" s="29">
        <v>33</v>
      </c>
    </row>
    <row r="85" spans="1:7" ht="13.5" customHeight="1" x14ac:dyDescent="0.25">
      <c r="A85" s="2" t="s">
        <v>59</v>
      </c>
      <c r="B85" s="41">
        <v>0</v>
      </c>
      <c r="C85" s="42" t="s">
        <v>31</v>
      </c>
      <c r="D85" s="42" t="s">
        <v>31</v>
      </c>
      <c r="E85" s="42" t="s">
        <v>31</v>
      </c>
      <c r="F85" s="43">
        <v>0</v>
      </c>
      <c r="G85" s="29" t="s">
        <v>31</v>
      </c>
    </row>
    <row r="86" spans="1:7" ht="13.5" customHeight="1" x14ac:dyDescent="0.25">
      <c r="A86" s="2" t="s">
        <v>60</v>
      </c>
      <c r="B86" s="41">
        <v>0</v>
      </c>
      <c r="C86" s="42" t="s">
        <v>31</v>
      </c>
      <c r="D86" s="42" t="s">
        <v>31</v>
      </c>
      <c r="E86" s="42" t="s">
        <v>31</v>
      </c>
      <c r="F86" s="43">
        <v>0</v>
      </c>
      <c r="G86" s="29" t="s">
        <v>31</v>
      </c>
    </row>
    <row r="87" spans="1:7" ht="13.5" customHeight="1" x14ac:dyDescent="0.25">
      <c r="A87" s="2" t="s">
        <v>61</v>
      </c>
      <c r="B87" s="41">
        <v>0</v>
      </c>
      <c r="C87" s="42" t="s">
        <v>31</v>
      </c>
      <c r="D87" s="42" t="s">
        <v>31</v>
      </c>
      <c r="E87" s="42" t="s">
        <v>31</v>
      </c>
      <c r="F87" s="43">
        <v>0</v>
      </c>
      <c r="G87" s="29" t="s">
        <v>31</v>
      </c>
    </row>
    <row r="88" spans="1:7" ht="13.5" customHeight="1" x14ac:dyDescent="0.25">
      <c r="A88" s="2" t="s">
        <v>62</v>
      </c>
      <c r="B88" s="41">
        <v>0</v>
      </c>
      <c r="C88" s="42" t="s">
        <v>31</v>
      </c>
      <c r="D88" s="42" t="s">
        <v>31</v>
      </c>
      <c r="E88" s="42" t="s">
        <v>31</v>
      </c>
      <c r="F88" s="43">
        <v>0</v>
      </c>
      <c r="G88" s="29" t="s">
        <v>31</v>
      </c>
    </row>
    <row r="89" spans="1:7" ht="13.5" customHeight="1" x14ac:dyDescent="0.25">
      <c r="A89" s="2" t="s">
        <v>63</v>
      </c>
      <c r="B89" s="41">
        <v>1</v>
      </c>
      <c r="C89" s="42">
        <v>1</v>
      </c>
      <c r="D89" s="42">
        <v>0</v>
      </c>
      <c r="E89" s="42">
        <v>0</v>
      </c>
      <c r="F89" s="43">
        <v>0</v>
      </c>
      <c r="G89" s="29">
        <v>25</v>
      </c>
    </row>
    <row r="90" spans="1:7" ht="12.75" customHeight="1" x14ac:dyDescent="0.25">
      <c r="A90" s="2" t="s">
        <v>64</v>
      </c>
      <c r="B90" s="41">
        <v>1</v>
      </c>
      <c r="C90" s="42">
        <v>1</v>
      </c>
      <c r="D90" s="42">
        <v>0</v>
      </c>
      <c r="E90" s="42">
        <v>0</v>
      </c>
      <c r="F90" s="43">
        <v>0</v>
      </c>
      <c r="G90" s="29">
        <v>25</v>
      </c>
    </row>
    <row r="91" spans="1:7" ht="16.5" customHeight="1" x14ac:dyDescent="0.25">
      <c r="A91" s="2" t="s">
        <v>65</v>
      </c>
      <c r="B91" s="41">
        <v>0</v>
      </c>
      <c r="C91" s="42" t="s">
        <v>31</v>
      </c>
      <c r="D91" s="42" t="s">
        <v>31</v>
      </c>
      <c r="E91" s="42" t="s">
        <v>31</v>
      </c>
      <c r="F91" s="43">
        <v>0</v>
      </c>
      <c r="G91" s="29" t="s">
        <v>31</v>
      </c>
    </row>
    <row r="92" spans="1:7" ht="16.5" customHeight="1" x14ac:dyDescent="0.25">
      <c r="A92" s="2" t="s">
        <v>66</v>
      </c>
      <c r="B92" s="41">
        <v>0</v>
      </c>
      <c r="C92" s="42" t="s">
        <v>31</v>
      </c>
      <c r="D92" s="42" t="s">
        <v>31</v>
      </c>
      <c r="E92" s="42" t="s">
        <v>31</v>
      </c>
      <c r="F92" s="43">
        <v>0</v>
      </c>
      <c r="G92" s="29" t="s">
        <v>31</v>
      </c>
    </row>
    <row r="93" spans="1:7" ht="14.25" customHeight="1" x14ac:dyDescent="0.25">
      <c r="A93" s="2" t="s">
        <v>67</v>
      </c>
      <c r="B93" s="41">
        <v>0</v>
      </c>
      <c r="C93" s="42" t="s">
        <v>31</v>
      </c>
      <c r="D93" s="42" t="s">
        <v>31</v>
      </c>
      <c r="E93" s="42" t="s">
        <v>31</v>
      </c>
      <c r="F93" s="43">
        <v>0</v>
      </c>
      <c r="G93" s="29" t="s">
        <v>31</v>
      </c>
    </row>
    <row r="94" spans="1:7" x14ac:dyDescent="0.25">
      <c r="A94" s="2" t="s">
        <v>68</v>
      </c>
      <c r="B94" s="41">
        <v>0</v>
      </c>
      <c r="C94" s="42" t="s">
        <v>31</v>
      </c>
      <c r="D94" s="42" t="s">
        <v>31</v>
      </c>
      <c r="E94" s="42" t="s">
        <v>31</v>
      </c>
      <c r="F94" s="43">
        <v>0</v>
      </c>
      <c r="G94" s="29" t="s">
        <v>31</v>
      </c>
    </row>
    <row r="95" spans="1:7" x14ac:dyDescent="0.25">
      <c r="A95" s="2" t="s">
        <v>69</v>
      </c>
      <c r="B95" s="41">
        <v>0</v>
      </c>
      <c r="C95" s="42" t="s">
        <v>31</v>
      </c>
      <c r="D95" s="42" t="s">
        <v>31</v>
      </c>
      <c r="E95" s="42" t="s">
        <v>31</v>
      </c>
      <c r="F95" s="43">
        <v>0</v>
      </c>
      <c r="G95" s="29" t="s">
        <v>31</v>
      </c>
    </row>
    <row r="96" spans="1:7" x14ac:dyDescent="0.25">
      <c r="A96" s="2" t="s">
        <v>70</v>
      </c>
      <c r="B96" s="41">
        <v>0</v>
      </c>
      <c r="C96" s="42" t="s">
        <v>31</v>
      </c>
      <c r="D96" s="42" t="s">
        <v>31</v>
      </c>
      <c r="E96" s="42" t="s">
        <v>31</v>
      </c>
      <c r="F96" s="43">
        <v>0</v>
      </c>
      <c r="G96" s="29" t="s">
        <v>31</v>
      </c>
    </row>
    <row r="97" spans="1:7" x14ac:dyDescent="0.25">
      <c r="A97" s="2" t="s">
        <v>71</v>
      </c>
      <c r="B97" s="41">
        <v>0</v>
      </c>
      <c r="C97" s="42" t="s">
        <v>31</v>
      </c>
      <c r="D97" s="42" t="s">
        <v>31</v>
      </c>
      <c r="E97" s="42" t="s">
        <v>31</v>
      </c>
      <c r="F97" s="43">
        <v>0</v>
      </c>
      <c r="G97" s="29" t="s">
        <v>31</v>
      </c>
    </row>
    <row r="98" spans="1:7" x14ac:dyDescent="0.25">
      <c r="A98" s="2" t="s">
        <v>72</v>
      </c>
      <c r="B98" s="41">
        <v>0</v>
      </c>
      <c r="C98" s="42" t="s">
        <v>31</v>
      </c>
      <c r="D98" s="42" t="s">
        <v>31</v>
      </c>
      <c r="E98" s="42" t="s">
        <v>31</v>
      </c>
      <c r="F98" s="43">
        <v>0</v>
      </c>
      <c r="G98" s="29" t="s">
        <v>31</v>
      </c>
    </row>
    <row r="99" spans="1:7" x14ac:dyDescent="0.25">
      <c r="A99" s="2" t="s">
        <v>73</v>
      </c>
      <c r="B99" s="41">
        <v>316</v>
      </c>
      <c r="C99" s="42">
        <v>218</v>
      </c>
      <c r="D99" s="42">
        <v>95</v>
      </c>
      <c r="E99" s="42">
        <v>3</v>
      </c>
      <c r="F99" s="43">
        <v>0.949367088607595</v>
      </c>
      <c r="G99" s="29">
        <v>59</v>
      </c>
    </row>
    <row r="100" spans="1:7" x14ac:dyDescent="0.25">
      <c r="A100" s="2" t="s">
        <v>74</v>
      </c>
      <c r="B100" s="41">
        <v>316</v>
      </c>
      <c r="C100" s="42">
        <v>218</v>
      </c>
      <c r="D100" s="42">
        <v>95</v>
      </c>
      <c r="E100" s="42">
        <v>3</v>
      </c>
      <c r="F100" s="43">
        <v>0.949367088607595</v>
      </c>
      <c r="G100" s="29">
        <v>59</v>
      </c>
    </row>
    <row r="101" spans="1:7" x14ac:dyDescent="0.25">
      <c r="A101" s="2" t="s">
        <v>75</v>
      </c>
      <c r="B101" s="41">
        <v>0</v>
      </c>
      <c r="C101" s="42" t="s">
        <v>31</v>
      </c>
      <c r="D101" s="42" t="s">
        <v>31</v>
      </c>
      <c r="E101" s="42" t="s">
        <v>31</v>
      </c>
      <c r="F101" s="43">
        <v>0</v>
      </c>
      <c r="G101" s="29" t="s">
        <v>31</v>
      </c>
    </row>
    <row r="102" spans="1:7" x14ac:dyDescent="0.25">
      <c r="A102" s="2" t="s">
        <v>76</v>
      </c>
      <c r="B102" s="41">
        <v>41</v>
      </c>
      <c r="C102" s="42">
        <v>40</v>
      </c>
      <c r="D102" s="42">
        <v>1</v>
      </c>
      <c r="E102" s="42">
        <v>0</v>
      </c>
      <c r="F102" s="43">
        <v>0</v>
      </c>
      <c r="G102" s="29">
        <v>32</v>
      </c>
    </row>
    <row r="103" spans="1:7" x14ac:dyDescent="0.25">
      <c r="A103" s="2" t="s">
        <v>77</v>
      </c>
      <c r="B103" s="41">
        <v>41</v>
      </c>
      <c r="C103" s="42">
        <v>40</v>
      </c>
      <c r="D103" s="42">
        <v>1</v>
      </c>
      <c r="E103" s="42">
        <v>0</v>
      </c>
      <c r="F103" s="43">
        <v>0</v>
      </c>
      <c r="G103" s="29">
        <v>32</v>
      </c>
    </row>
    <row r="104" spans="1:7" x14ac:dyDescent="0.25">
      <c r="A104" s="2" t="s">
        <v>78</v>
      </c>
      <c r="B104" s="41">
        <v>0</v>
      </c>
      <c r="C104" s="42" t="s">
        <v>31</v>
      </c>
      <c r="D104" s="42" t="s">
        <v>31</v>
      </c>
      <c r="E104" s="42" t="s">
        <v>31</v>
      </c>
      <c r="F104" s="43">
        <v>0</v>
      </c>
      <c r="G104" s="29" t="s">
        <v>31</v>
      </c>
    </row>
    <row r="105" spans="1:7" x14ac:dyDescent="0.25">
      <c r="A105" s="2" t="s">
        <v>79</v>
      </c>
      <c r="B105" s="41">
        <v>0</v>
      </c>
      <c r="C105" s="42" t="s">
        <v>31</v>
      </c>
      <c r="D105" s="42" t="s">
        <v>31</v>
      </c>
      <c r="E105" s="42" t="s">
        <v>31</v>
      </c>
      <c r="F105" s="43">
        <v>0</v>
      </c>
      <c r="G105" s="29" t="s">
        <v>31</v>
      </c>
    </row>
    <row r="106" spans="1:7" x14ac:dyDescent="0.25">
      <c r="A106" s="2" t="s">
        <v>80</v>
      </c>
      <c r="B106" s="41">
        <v>0</v>
      </c>
      <c r="C106" s="42">
        <v>0</v>
      </c>
      <c r="D106" s="42">
        <v>0</v>
      </c>
      <c r="E106" s="42">
        <v>0</v>
      </c>
      <c r="F106" s="43">
        <v>0</v>
      </c>
      <c r="G106" s="29" t="s">
        <v>31</v>
      </c>
    </row>
    <row r="107" spans="1:7" x14ac:dyDescent="0.25">
      <c r="A107" s="2" t="s">
        <v>81</v>
      </c>
      <c r="B107" s="41">
        <v>0</v>
      </c>
      <c r="C107" s="42" t="s">
        <v>31</v>
      </c>
      <c r="D107" s="42" t="s">
        <v>31</v>
      </c>
      <c r="E107" s="42" t="s">
        <v>31</v>
      </c>
      <c r="F107" s="43">
        <v>0</v>
      </c>
      <c r="G107" s="29" t="s">
        <v>31</v>
      </c>
    </row>
    <row r="108" spans="1:7" x14ac:dyDescent="0.25">
      <c r="A108" s="2" t="s">
        <v>82</v>
      </c>
      <c r="B108" s="41">
        <v>0</v>
      </c>
      <c r="C108" s="42" t="s">
        <v>31</v>
      </c>
      <c r="D108" s="42" t="s">
        <v>31</v>
      </c>
      <c r="E108" s="42" t="s">
        <v>31</v>
      </c>
      <c r="F108" s="43">
        <v>0</v>
      </c>
      <c r="G108" s="29" t="s">
        <v>31</v>
      </c>
    </row>
    <row r="109" spans="1:7" x14ac:dyDescent="0.25">
      <c r="A109" s="2" t="s">
        <v>83</v>
      </c>
      <c r="B109" s="41">
        <v>0</v>
      </c>
      <c r="C109" s="42">
        <v>0</v>
      </c>
      <c r="D109" s="42">
        <v>0</v>
      </c>
      <c r="E109" s="42">
        <v>0</v>
      </c>
      <c r="F109" s="43">
        <v>0</v>
      </c>
      <c r="G109" s="29" t="s">
        <v>31</v>
      </c>
    </row>
    <row r="110" spans="1:7" x14ac:dyDescent="0.25">
      <c r="A110" s="2" t="s">
        <v>84</v>
      </c>
      <c r="B110" s="41">
        <v>0</v>
      </c>
      <c r="C110" s="42" t="s">
        <v>31</v>
      </c>
      <c r="D110" s="42" t="s">
        <v>31</v>
      </c>
      <c r="E110" s="42" t="s">
        <v>31</v>
      </c>
      <c r="F110" s="43">
        <v>0</v>
      </c>
      <c r="G110" s="29" t="s">
        <v>31</v>
      </c>
    </row>
    <row r="111" spans="1:7" x14ac:dyDescent="0.25">
      <c r="A111" s="2" t="s">
        <v>85</v>
      </c>
      <c r="B111" s="41">
        <v>0</v>
      </c>
      <c r="C111" s="42" t="s">
        <v>31</v>
      </c>
      <c r="D111" s="42" t="s">
        <v>31</v>
      </c>
      <c r="E111" s="42" t="s">
        <v>31</v>
      </c>
      <c r="F111" s="43">
        <v>0</v>
      </c>
      <c r="G111" s="29" t="s">
        <v>31</v>
      </c>
    </row>
    <row r="112" spans="1:7" x14ac:dyDescent="0.25">
      <c r="A112" s="2" t="s">
        <v>86</v>
      </c>
      <c r="B112" s="41">
        <v>0</v>
      </c>
      <c r="C112" s="42" t="s">
        <v>31</v>
      </c>
      <c r="D112" s="42" t="s">
        <v>31</v>
      </c>
      <c r="E112" s="42" t="s">
        <v>31</v>
      </c>
      <c r="F112" s="43">
        <v>0</v>
      </c>
      <c r="G112" s="29" t="s">
        <v>31</v>
      </c>
    </row>
    <row r="113" spans="1:7" x14ac:dyDescent="0.25">
      <c r="A113" s="2" t="s">
        <v>87</v>
      </c>
      <c r="B113" s="41">
        <v>0</v>
      </c>
      <c r="C113" s="42" t="s">
        <v>31</v>
      </c>
      <c r="D113" s="42" t="s">
        <v>31</v>
      </c>
      <c r="E113" s="42" t="s">
        <v>31</v>
      </c>
      <c r="F113" s="43">
        <v>0</v>
      </c>
      <c r="G113" s="29" t="s">
        <v>31</v>
      </c>
    </row>
    <row r="114" spans="1:7" x14ac:dyDescent="0.25">
      <c r="A114" s="2" t="s">
        <v>88</v>
      </c>
      <c r="B114" s="41">
        <v>8</v>
      </c>
      <c r="C114" s="42">
        <v>8</v>
      </c>
      <c r="D114" s="42">
        <v>0</v>
      </c>
      <c r="E114" s="42">
        <v>0</v>
      </c>
      <c r="F114" s="43">
        <v>0</v>
      </c>
      <c r="G114" s="29">
        <v>25</v>
      </c>
    </row>
    <row r="115" spans="1:7" x14ac:dyDescent="0.25">
      <c r="A115" s="2" t="s">
        <v>89</v>
      </c>
      <c r="B115" s="41">
        <v>8</v>
      </c>
      <c r="C115" s="42">
        <v>8</v>
      </c>
      <c r="D115" s="42">
        <v>0</v>
      </c>
      <c r="E115" s="42">
        <v>0</v>
      </c>
      <c r="F115" s="43">
        <v>0</v>
      </c>
      <c r="G115" s="29">
        <v>25</v>
      </c>
    </row>
    <row r="116" spans="1:7" x14ac:dyDescent="0.25">
      <c r="A116" s="2" t="s">
        <v>90</v>
      </c>
      <c r="B116" s="41">
        <v>0</v>
      </c>
      <c r="C116" s="42" t="s">
        <v>31</v>
      </c>
      <c r="D116" s="42" t="s">
        <v>31</v>
      </c>
      <c r="E116" s="42" t="s">
        <v>31</v>
      </c>
      <c r="F116" s="43">
        <v>0</v>
      </c>
      <c r="G116" s="29" t="s">
        <v>31</v>
      </c>
    </row>
    <row r="117" spans="1:7" x14ac:dyDescent="0.25">
      <c r="A117" s="2" t="s">
        <v>91</v>
      </c>
      <c r="B117" s="41">
        <v>0</v>
      </c>
      <c r="C117" s="42" t="s">
        <v>31</v>
      </c>
      <c r="D117" s="42" t="s">
        <v>31</v>
      </c>
      <c r="E117" s="42" t="s">
        <v>31</v>
      </c>
      <c r="F117" s="43">
        <v>0</v>
      </c>
      <c r="G117" s="29" t="s">
        <v>31</v>
      </c>
    </row>
    <row r="118" spans="1:7" x14ac:dyDescent="0.25">
      <c r="A118" s="2" t="s">
        <v>92</v>
      </c>
      <c r="B118" s="41">
        <v>0</v>
      </c>
      <c r="C118" s="42" t="s">
        <v>31</v>
      </c>
      <c r="D118" s="42" t="s">
        <v>31</v>
      </c>
      <c r="E118" s="42" t="s">
        <v>31</v>
      </c>
      <c r="F118" s="43">
        <v>0</v>
      </c>
      <c r="G118" s="29" t="s">
        <v>31</v>
      </c>
    </row>
    <row r="119" spans="1:7" x14ac:dyDescent="0.25">
      <c r="A119" s="2" t="s">
        <v>93</v>
      </c>
      <c r="B119" s="41">
        <v>34</v>
      </c>
      <c r="C119" s="42">
        <v>26</v>
      </c>
      <c r="D119" s="42">
        <v>4</v>
      </c>
      <c r="E119" s="42">
        <v>4</v>
      </c>
      <c r="F119" s="43">
        <v>11.76470588235294</v>
      </c>
      <c r="G119" s="29">
        <v>23</v>
      </c>
    </row>
    <row r="120" spans="1:7" x14ac:dyDescent="0.25">
      <c r="A120" s="2" t="s">
        <v>94</v>
      </c>
      <c r="B120" s="41">
        <v>34</v>
      </c>
      <c r="C120" s="42">
        <v>26</v>
      </c>
      <c r="D120" s="42">
        <v>4</v>
      </c>
      <c r="E120" s="42">
        <v>4</v>
      </c>
      <c r="F120" s="43">
        <v>11.76470588235294</v>
      </c>
      <c r="G120" s="29">
        <v>23</v>
      </c>
    </row>
    <row r="121" spans="1:7" x14ac:dyDescent="0.25">
      <c r="A121" s="2" t="s">
        <v>95</v>
      </c>
      <c r="B121" s="41">
        <v>0</v>
      </c>
      <c r="C121" s="42" t="s">
        <v>31</v>
      </c>
      <c r="D121" s="42" t="s">
        <v>31</v>
      </c>
      <c r="E121" s="42" t="s">
        <v>31</v>
      </c>
      <c r="F121" s="43">
        <v>0</v>
      </c>
      <c r="G121" s="29" t="s">
        <v>31</v>
      </c>
    </row>
    <row r="122" spans="1:7" x14ac:dyDescent="0.25">
      <c r="A122" s="2" t="s">
        <v>96</v>
      </c>
      <c r="B122" s="41">
        <v>0</v>
      </c>
      <c r="C122" s="42" t="s">
        <v>31</v>
      </c>
      <c r="D122" s="42" t="s">
        <v>31</v>
      </c>
      <c r="E122" s="42" t="s">
        <v>31</v>
      </c>
      <c r="F122" s="43">
        <v>0</v>
      </c>
      <c r="G122" s="29" t="s">
        <v>31</v>
      </c>
    </row>
    <row r="123" spans="1:7" x14ac:dyDescent="0.25">
      <c r="A123" s="2" t="s">
        <v>17</v>
      </c>
      <c r="B123" s="41">
        <v>0</v>
      </c>
      <c r="C123" s="42" t="s">
        <v>31</v>
      </c>
      <c r="D123" s="42" t="s">
        <v>31</v>
      </c>
      <c r="E123" s="42" t="s">
        <v>31</v>
      </c>
      <c r="F123" s="43">
        <v>0</v>
      </c>
      <c r="G123" s="29" t="s">
        <v>31</v>
      </c>
    </row>
    <row r="124" spans="1:7" x14ac:dyDescent="0.25">
      <c r="A124" s="2" t="s">
        <v>97</v>
      </c>
      <c r="B124" s="41">
        <v>0</v>
      </c>
      <c r="C124" s="42" t="s">
        <v>31</v>
      </c>
      <c r="D124" s="42" t="s">
        <v>31</v>
      </c>
      <c r="E124" s="42" t="s">
        <v>31</v>
      </c>
      <c r="F124" s="43">
        <v>0</v>
      </c>
      <c r="G124" s="29" t="s">
        <v>31</v>
      </c>
    </row>
    <row r="125" spans="1:7" x14ac:dyDescent="0.25">
      <c r="A125" s="2" t="s">
        <v>98</v>
      </c>
      <c r="B125" s="41">
        <v>10</v>
      </c>
      <c r="C125" s="42">
        <v>9</v>
      </c>
      <c r="D125" s="45">
        <v>1</v>
      </c>
      <c r="E125" s="42">
        <v>0</v>
      </c>
      <c r="F125" s="43">
        <v>0</v>
      </c>
      <c r="G125" s="29">
        <v>29</v>
      </c>
    </row>
    <row r="126" spans="1:7" x14ac:dyDescent="0.25">
      <c r="A126" s="2" t="s">
        <v>99</v>
      </c>
      <c r="B126" s="41">
        <v>10</v>
      </c>
      <c r="C126" s="42">
        <v>9</v>
      </c>
      <c r="D126" s="42">
        <v>1</v>
      </c>
      <c r="E126" s="42">
        <v>0</v>
      </c>
      <c r="F126" s="43">
        <v>0</v>
      </c>
      <c r="G126" s="29">
        <v>29</v>
      </c>
    </row>
    <row r="127" spans="1:7" x14ac:dyDescent="0.25">
      <c r="A127" s="2" t="s">
        <v>100</v>
      </c>
      <c r="B127" s="41">
        <v>0</v>
      </c>
      <c r="C127" s="42" t="s">
        <v>31</v>
      </c>
      <c r="D127" s="42" t="s">
        <v>31</v>
      </c>
      <c r="E127" s="42" t="s">
        <v>31</v>
      </c>
      <c r="F127" s="43">
        <v>0</v>
      </c>
      <c r="G127" s="29" t="s">
        <v>31</v>
      </c>
    </row>
    <row r="128" spans="1:7" x14ac:dyDescent="0.25">
      <c r="A128" s="2" t="s">
        <v>101</v>
      </c>
      <c r="B128" s="41">
        <v>0</v>
      </c>
      <c r="C128" s="42" t="s">
        <v>31</v>
      </c>
      <c r="D128" s="42" t="s">
        <v>31</v>
      </c>
      <c r="E128" s="42" t="s">
        <v>31</v>
      </c>
      <c r="F128" s="43">
        <v>0</v>
      </c>
      <c r="G128" s="29" t="s">
        <v>31</v>
      </c>
    </row>
    <row r="129" spans="1:7" x14ac:dyDescent="0.25">
      <c r="A129" s="2" t="s">
        <v>102</v>
      </c>
      <c r="B129" s="41">
        <v>7</v>
      </c>
      <c r="C129" s="42">
        <v>6</v>
      </c>
      <c r="D129" s="42">
        <v>1</v>
      </c>
      <c r="E129" s="42">
        <v>0</v>
      </c>
      <c r="F129" s="43">
        <v>0</v>
      </c>
      <c r="G129" s="29">
        <v>13</v>
      </c>
    </row>
    <row r="130" spans="1:7" x14ac:dyDescent="0.25">
      <c r="A130" s="2" t="s">
        <v>103</v>
      </c>
      <c r="B130" s="41">
        <v>7</v>
      </c>
      <c r="C130" s="42">
        <v>6</v>
      </c>
      <c r="D130" s="42">
        <v>1</v>
      </c>
      <c r="E130" s="42">
        <v>0</v>
      </c>
      <c r="F130" s="43">
        <v>0</v>
      </c>
      <c r="G130" s="29">
        <v>13</v>
      </c>
    </row>
    <row r="131" spans="1:7" x14ac:dyDescent="0.25">
      <c r="A131" s="2" t="s">
        <v>104</v>
      </c>
      <c r="B131" s="41">
        <v>0</v>
      </c>
      <c r="C131" s="42" t="s">
        <v>31</v>
      </c>
      <c r="D131" s="42" t="s">
        <v>31</v>
      </c>
      <c r="E131" s="42" t="s">
        <v>31</v>
      </c>
      <c r="F131" s="43">
        <v>0</v>
      </c>
      <c r="G131" s="29" t="s">
        <v>31</v>
      </c>
    </row>
    <row r="132" spans="1:7" x14ac:dyDescent="0.25">
      <c r="A132" s="2" t="s">
        <v>105</v>
      </c>
      <c r="B132" s="41">
        <v>0</v>
      </c>
      <c r="C132" s="42" t="s">
        <v>31</v>
      </c>
      <c r="D132" s="42" t="s">
        <v>31</v>
      </c>
      <c r="E132" s="42" t="s">
        <v>31</v>
      </c>
      <c r="F132" s="43">
        <v>0</v>
      </c>
      <c r="G132" s="29" t="s">
        <v>31</v>
      </c>
    </row>
    <row r="133" spans="1:7" x14ac:dyDescent="0.25">
      <c r="A133" s="2" t="s">
        <v>106</v>
      </c>
      <c r="B133" s="41">
        <v>0</v>
      </c>
      <c r="C133" s="42" t="s">
        <v>31</v>
      </c>
      <c r="D133" s="42" t="s">
        <v>31</v>
      </c>
      <c r="E133" s="42" t="s">
        <v>31</v>
      </c>
      <c r="F133" s="43">
        <v>0</v>
      </c>
      <c r="G133" s="29" t="s">
        <v>31</v>
      </c>
    </row>
    <row r="134" spans="1:7" x14ac:dyDescent="0.25">
      <c r="A134" s="2" t="s">
        <v>107</v>
      </c>
      <c r="B134" s="41">
        <v>0</v>
      </c>
      <c r="C134" s="42" t="s">
        <v>31</v>
      </c>
      <c r="D134" s="42" t="s">
        <v>31</v>
      </c>
      <c r="E134" s="42" t="s">
        <v>31</v>
      </c>
      <c r="F134" s="43">
        <v>0</v>
      </c>
      <c r="G134" s="29" t="s">
        <v>31</v>
      </c>
    </row>
    <row r="135" spans="1:7" x14ac:dyDescent="0.25">
      <c r="A135" s="2" t="s">
        <v>19</v>
      </c>
      <c r="B135" s="41">
        <v>0</v>
      </c>
      <c r="C135" s="42" t="s">
        <v>31</v>
      </c>
      <c r="D135" s="42" t="s">
        <v>31</v>
      </c>
      <c r="E135" s="42" t="s">
        <v>31</v>
      </c>
      <c r="F135" s="43">
        <v>0</v>
      </c>
      <c r="G135" s="29" t="s">
        <v>31</v>
      </c>
    </row>
    <row r="136" spans="1:7" x14ac:dyDescent="0.25">
      <c r="A136" s="2" t="s">
        <v>108</v>
      </c>
      <c r="B136" s="41">
        <v>0</v>
      </c>
      <c r="C136" s="42" t="s">
        <v>31</v>
      </c>
      <c r="D136" s="42" t="s">
        <v>31</v>
      </c>
      <c r="E136" s="42" t="s">
        <v>31</v>
      </c>
      <c r="F136" s="43">
        <v>0</v>
      </c>
      <c r="G136" s="29" t="s">
        <v>31</v>
      </c>
    </row>
    <row r="137" spans="1:7" x14ac:dyDescent="0.25">
      <c r="A137" s="2" t="s">
        <v>109</v>
      </c>
      <c r="B137" s="41">
        <v>0</v>
      </c>
      <c r="C137" s="42" t="s">
        <v>31</v>
      </c>
      <c r="D137" s="42" t="s">
        <v>31</v>
      </c>
      <c r="E137" s="42" t="s">
        <v>31</v>
      </c>
      <c r="F137" s="43">
        <v>0</v>
      </c>
      <c r="G137" s="29" t="s">
        <v>31</v>
      </c>
    </row>
    <row r="138" spans="1:7" x14ac:dyDescent="0.25">
      <c r="B138" s="46"/>
      <c r="C138" s="42"/>
      <c r="D138" s="42"/>
      <c r="E138" s="42"/>
      <c r="F138" s="47"/>
      <c r="G138" s="29"/>
    </row>
    <row r="139" spans="1:7" ht="13" x14ac:dyDescent="0.3">
      <c r="A139" s="31" t="s">
        <v>20</v>
      </c>
      <c r="B139" s="177">
        <v>636</v>
      </c>
      <c r="C139" s="51">
        <v>510</v>
      </c>
      <c r="D139" s="51">
        <v>116</v>
      </c>
      <c r="E139" s="51">
        <v>10</v>
      </c>
      <c r="F139" s="52">
        <v>1.5723270440251573</v>
      </c>
      <c r="G139" s="33">
        <v>46</v>
      </c>
    </row>
    <row r="140" spans="1:7" ht="13" x14ac:dyDescent="0.3">
      <c r="A140" s="16"/>
      <c r="B140" s="34"/>
      <c r="C140" s="35"/>
      <c r="D140" s="35"/>
      <c r="E140" s="35"/>
      <c r="F140" s="36"/>
      <c r="G140" s="37"/>
    </row>
    <row r="142" spans="1:7" ht="13" x14ac:dyDescent="0.3">
      <c r="A142" s="5" t="s">
        <v>23</v>
      </c>
      <c r="B142" s="64"/>
      <c r="C142" s="6"/>
      <c r="D142" s="6"/>
      <c r="E142" s="7"/>
      <c r="F142" s="7"/>
      <c r="G142" s="7"/>
    </row>
    <row r="143" spans="1:7" ht="13" x14ac:dyDescent="0.3">
      <c r="A143" s="8" t="s">
        <v>110</v>
      </c>
      <c r="B143" s="7"/>
      <c r="C143" s="7"/>
      <c r="D143" s="7"/>
      <c r="E143" s="7"/>
      <c r="F143" s="7"/>
      <c r="G143" s="7"/>
    </row>
    <row r="144" spans="1:7" ht="13" x14ac:dyDescent="0.3">
      <c r="A144" s="9"/>
      <c r="F144" s="10"/>
    </row>
    <row r="145" spans="1:7" ht="13" x14ac:dyDescent="0.3">
      <c r="A145" s="11" t="s">
        <v>3</v>
      </c>
      <c r="B145" s="12" t="s">
        <v>4</v>
      </c>
      <c r="C145" s="13"/>
      <c r="D145" s="13" t="s">
        <v>25</v>
      </c>
      <c r="E145" s="13"/>
      <c r="F145" s="14"/>
      <c r="G145" s="15" t="s">
        <v>6</v>
      </c>
    </row>
    <row r="146" spans="1:7" ht="13" x14ac:dyDescent="0.3">
      <c r="A146" s="16"/>
      <c r="B146" s="17" t="s">
        <v>26</v>
      </c>
      <c r="C146" s="18" t="s">
        <v>8</v>
      </c>
      <c r="D146" s="18" t="s">
        <v>9</v>
      </c>
      <c r="E146" s="18" t="s">
        <v>10</v>
      </c>
      <c r="F146" s="19" t="s">
        <v>10</v>
      </c>
      <c r="G146" s="20" t="s">
        <v>11</v>
      </c>
    </row>
    <row r="147" spans="1:7" ht="13" x14ac:dyDescent="0.3">
      <c r="A147" s="21"/>
      <c r="B147" s="22" t="s">
        <v>12</v>
      </c>
      <c r="C147" s="23" t="s">
        <v>12</v>
      </c>
      <c r="D147" s="23" t="s">
        <v>12</v>
      </c>
      <c r="E147" s="23" t="s">
        <v>12</v>
      </c>
      <c r="F147" s="24" t="s">
        <v>13</v>
      </c>
      <c r="G147" s="25" t="s">
        <v>27</v>
      </c>
    </row>
    <row r="148" spans="1:7" ht="13" x14ac:dyDescent="0.3">
      <c r="A148" s="16"/>
      <c r="B148" s="17"/>
      <c r="C148" s="18"/>
      <c r="D148" s="18"/>
      <c r="E148" s="18"/>
      <c r="F148" s="40"/>
      <c r="G148" s="27"/>
    </row>
    <row r="149" spans="1:7" x14ac:dyDescent="0.25">
      <c r="A149" s="2" t="s">
        <v>28</v>
      </c>
      <c r="B149" s="41">
        <v>491</v>
      </c>
      <c r="C149" s="42">
        <v>428</v>
      </c>
      <c r="D149" s="42">
        <v>63</v>
      </c>
      <c r="E149" s="42">
        <v>0</v>
      </c>
      <c r="F149" s="48">
        <v>0</v>
      </c>
      <c r="G149" s="29" t="s">
        <v>31</v>
      </c>
    </row>
    <row r="150" spans="1:7" x14ac:dyDescent="0.25">
      <c r="A150" s="2" t="s">
        <v>29</v>
      </c>
      <c r="B150" s="41">
        <v>87</v>
      </c>
      <c r="C150" s="42">
        <v>81</v>
      </c>
      <c r="D150" s="42">
        <v>6</v>
      </c>
      <c r="E150" s="42">
        <v>0</v>
      </c>
      <c r="F150" s="48">
        <v>0</v>
      </c>
      <c r="G150" s="29">
        <v>27</v>
      </c>
    </row>
    <row r="151" spans="1:7" x14ac:dyDescent="0.25">
      <c r="A151" s="2" t="s">
        <v>30</v>
      </c>
      <c r="B151" s="41">
        <v>0</v>
      </c>
      <c r="C151" s="42" t="s">
        <v>31</v>
      </c>
      <c r="D151" s="42" t="s">
        <v>31</v>
      </c>
      <c r="E151" s="42" t="s">
        <v>31</v>
      </c>
      <c r="F151" s="48">
        <v>0</v>
      </c>
      <c r="G151" s="29" t="s">
        <v>31</v>
      </c>
    </row>
    <row r="152" spans="1:7" x14ac:dyDescent="0.25">
      <c r="A152" s="2" t="s">
        <v>32</v>
      </c>
      <c r="B152" s="41">
        <v>2</v>
      </c>
      <c r="C152" s="42">
        <v>2</v>
      </c>
      <c r="D152" s="42">
        <v>0</v>
      </c>
      <c r="E152" s="42">
        <v>0</v>
      </c>
      <c r="F152" s="48">
        <v>0</v>
      </c>
      <c r="G152" s="29">
        <v>7</v>
      </c>
    </row>
    <row r="153" spans="1:7" x14ac:dyDescent="0.25">
      <c r="A153" s="2" t="s">
        <v>33</v>
      </c>
      <c r="B153" s="41">
        <v>0</v>
      </c>
      <c r="C153" s="42" t="s">
        <v>31</v>
      </c>
      <c r="D153" s="42" t="s">
        <v>31</v>
      </c>
      <c r="E153" s="42" t="s">
        <v>31</v>
      </c>
      <c r="F153" s="48">
        <v>0</v>
      </c>
      <c r="G153" s="29" t="s">
        <v>31</v>
      </c>
    </row>
    <row r="154" spans="1:7" x14ac:dyDescent="0.25">
      <c r="A154" s="2" t="s">
        <v>34</v>
      </c>
      <c r="B154" s="41">
        <v>174</v>
      </c>
      <c r="C154" s="42">
        <v>155</v>
      </c>
      <c r="D154" s="42">
        <v>19</v>
      </c>
      <c r="E154" s="42">
        <v>0</v>
      </c>
      <c r="F154" s="48">
        <v>0</v>
      </c>
      <c r="G154" s="29">
        <v>39</v>
      </c>
    </row>
    <row r="155" spans="1:7" x14ac:dyDescent="0.25">
      <c r="A155" s="2" t="s">
        <v>35</v>
      </c>
      <c r="B155" s="41">
        <v>4</v>
      </c>
      <c r="C155" s="42">
        <v>4</v>
      </c>
      <c r="D155" s="42">
        <v>0</v>
      </c>
      <c r="E155" s="42">
        <v>0</v>
      </c>
      <c r="F155" s="48">
        <v>0</v>
      </c>
      <c r="G155" s="29">
        <v>53</v>
      </c>
    </row>
    <row r="156" spans="1:7" x14ac:dyDescent="0.25">
      <c r="A156" s="2" t="s">
        <v>36</v>
      </c>
      <c r="B156" s="41">
        <v>0</v>
      </c>
      <c r="C156" s="42" t="s">
        <v>31</v>
      </c>
      <c r="D156" s="42" t="s">
        <v>31</v>
      </c>
      <c r="E156" s="42" t="s">
        <v>31</v>
      </c>
      <c r="F156" s="48">
        <v>0</v>
      </c>
      <c r="G156" s="29" t="s">
        <v>31</v>
      </c>
    </row>
    <row r="157" spans="1:7" x14ac:dyDescent="0.25">
      <c r="A157" s="2" t="s">
        <v>37</v>
      </c>
      <c r="B157" s="41">
        <v>200</v>
      </c>
      <c r="C157" s="42">
        <v>164</v>
      </c>
      <c r="D157" s="42">
        <v>36</v>
      </c>
      <c r="E157" s="42">
        <v>0</v>
      </c>
      <c r="F157" s="48">
        <v>0</v>
      </c>
      <c r="G157" s="29">
        <v>49</v>
      </c>
    </row>
    <row r="158" spans="1:7" x14ac:dyDescent="0.25">
      <c r="A158" s="2" t="s">
        <v>38</v>
      </c>
      <c r="B158" s="41">
        <v>4</v>
      </c>
      <c r="C158" s="42">
        <v>3</v>
      </c>
      <c r="D158" s="42">
        <v>1</v>
      </c>
      <c r="E158" s="42">
        <v>0</v>
      </c>
      <c r="F158" s="49">
        <v>0</v>
      </c>
      <c r="G158" s="29">
        <v>58</v>
      </c>
    </row>
    <row r="159" spans="1:7" x14ac:dyDescent="0.25">
      <c r="A159" s="2" t="s">
        <v>39</v>
      </c>
      <c r="B159" s="41">
        <v>20</v>
      </c>
      <c r="C159" s="42">
        <v>19</v>
      </c>
      <c r="D159" s="42">
        <v>1</v>
      </c>
      <c r="E159" s="42">
        <v>0</v>
      </c>
      <c r="F159" s="48">
        <v>0</v>
      </c>
      <c r="G159" s="29">
        <v>20.5</v>
      </c>
    </row>
    <row r="160" spans="1:7" x14ac:dyDescent="0.25">
      <c r="A160" s="2" t="s">
        <v>40</v>
      </c>
      <c r="B160" s="41">
        <v>0</v>
      </c>
      <c r="C160" s="42" t="s">
        <v>31</v>
      </c>
      <c r="D160" s="42" t="s">
        <v>31</v>
      </c>
      <c r="E160" s="42" t="s">
        <v>31</v>
      </c>
      <c r="F160" s="48">
        <v>0</v>
      </c>
      <c r="G160" s="29" t="s">
        <v>31</v>
      </c>
    </row>
    <row r="161" spans="1:7" x14ac:dyDescent="0.25">
      <c r="A161" s="2" t="s">
        <v>41</v>
      </c>
      <c r="B161" s="41">
        <v>0</v>
      </c>
      <c r="C161" s="42">
        <v>0</v>
      </c>
      <c r="D161" s="42">
        <v>0</v>
      </c>
      <c r="E161" s="42">
        <v>0</v>
      </c>
      <c r="F161" s="48">
        <v>0</v>
      </c>
      <c r="G161" s="29" t="s">
        <v>31</v>
      </c>
    </row>
    <row r="162" spans="1:7" ht="13" x14ac:dyDescent="0.3">
      <c r="A162" s="2" t="s">
        <v>42</v>
      </c>
      <c r="B162" s="41">
        <v>0</v>
      </c>
      <c r="C162" s="42" t="s">
        <v>31</v>
      </c>
      <c r="D162" s="42" t="s">
        <v>31</v>
      </c>
      <c r="E162" s="42" t="s">
        <v>31</v>
      </c>
      <c r="F162" s="48">
        <v>0</v>
      </c>
      <c r="G162" s="50" t="s">
        <v>43</v>
      </c>
    </row>
    <row r="163" spans="1:7" x14ac:dyDescent="0.25">
      <c r="A163" s="2" t="s">
        <v>44</v>
      </c>
      <c r="B163" s="41">
        <v>0</v>
      </c>
      <c r="C163" s="42" t="s">
        <v>31</v>
      </c>
      <c r="D163" s="42" t="s">
        <v>31</v>
      </c>
      <c r="E163" s="42" t="s">
        <v>31</v>
      </c>
      <c r="F163" s="48">
        <v>0</v>
      </c>
      <c r="G163" s="29" t="s">
        <v>31</v>
      </c>
    </row>
    <row r="164" spans="1:7" x14ac:dyDescent="0.25">
      <c r="A164" s="2" t="s">
        <v>45</v>
      </c>
      <c r="B164" s="41">
        <v>0</v>
      </c>
      <c r="C164" s="42" t="s">
        <v>31</v>
      </c>
      <c r="D164" s="42" t="s">
        <v>31</v>
      </c>
      <c r="E164" s="42" t="s">
        <v>31</v>
      </c>
      <c r="F164" s="48">
        <v>0</v>
      </c>
      <c r="G164" s="29" t="s">
        <v>31</v>
      </c>
    </row>
    <row r="165" spans="1:7" x14ac:dyDescent="0.25">
      <c r="A165" s="2" t="s">
        <v>46</v>
      </c>
      <c r="B165" s="41">
        <v>172</v>
      </c>
      <c r="C165" s="42">
        <v>147</v>
      </c>
      <c r="D165" s="42">
        <v>25</v>
      </c>
      <c r="E165" s="42">
        <v>0</v>
      </c>
      <c r="F165" s="48">
        <v>0</v>
      </c>
      <c r="G165" s="29" t="s">
        <v>31</v>
      </c>
    </row>
    <row r="166" spans="1:7" x14ac:dyDescent="0.25">
      <c r="A166" s="2" t="s">
        <v>47</v>
      </c>
      <c r="B166" s="41">
        <v>139</v>
      </c>
      <c r="C166" s="42">
        <v>117</v>
      </c>
      <c r="D166" s="42">
        <v>22</v>
      </c>
      <c r="E166" s="42">
        <v>0</v>
      </c>
      <c r="F166" s="48">
        <v>0</v>
      </c>
      <c r="G166" s="29">
        <v>58</v>
      </c>
    </row>
    <row r="167" spans="1:7" x14ac:dyDescent="0.25">
      <c r="A167" s="2" t="s">
        <v>48</v>
      </c>
      <c r="B167" s="41">
        <v>0</v>
      </c>
      <c r="C167" s="42" t="s">
        <v>31</v>
      </c>
      <c r="D167" s="42" t="s">
        <v>31</v>
      </c>
      <c r="E167" s="42" t="s">
        <v>31</v>
      </c>
      <c r="F167" s="48">
        <v>0</v>
      </c>
      <c r="G167" s="29" t="s">
        <v>31</v>
      </c>
    </row>
    <row r="168" spans="1:7" x14ac:dyDescent="0.25">
      <c r="A168" s="2" t="s">
        <v>49</v>
      </c>
      <c r="B168" s="41">
        <v>0</v>
      </c>
      <c r="C168" s="42" t="s">
        <v>31</v>
      </c>
      <c r="D168" s="42" t="s">
        <v>31</v>
      </c>
      <c r="E168" s="42" t="s">
        <v>31</v>
      </c>
      <c r="F168" s="48">
        <v>0</v>
      </c>
      <c r="G168" s="29" t="s">
        <v>31</v>
      </c>
    </row>
    <row r="169" spans="1:7" x14ac:dyDescent="0.25">
      <c r="A169" s="2" t="s">
        <v>50</v>
      </c>
      <c r="B169" s="41">
        <v>0</v>
      </c>
      <c r="C169" s="42" t="s">
        <v>31</v>
      </c>
      <c r="D169" s="42" t="s">
        <v>31</v>
      </c>
      <c r="E169" s="42" t="s">
        <v>31</v>
      </c>
      <c r="F169" s="48">
        <v>0</v>
      </c>
      <c r="G169" s="29" t="s">
        <v>31</v>
      </c>
    </row>
    <row r="170" spans="1:7" x14ac:dyDescent="0.25">
      <c r="A170" s="2" t="s">
        <v>51</v>
      </c>
      <c r="B170" s="41">
        <v>33</v>
      </c>
      <c r="C170" s="42">
        <v>30</v>
      </c>
      <c r="D170" s="42">
        <v>3</v>
      </c>
      <c r="E170" s="42">
        <v>0</v>
      </c>
      <c r="F170" s="48">
        <v>0</v>
      </c>
      <c r="G170" s="29">
        <v>45</v>
      </c>
    </row>
    <row r="171" spans="1:7" x14ac:dyDescent="0.25">
      <c r="A171" s="2" t="s">
        <v>52</v>
      </c>
      <c r="B171" s="41">
        <v>0</v>
      </c>
      <c r="C171" s="42" t="s">
        <v>31</v>
      </c>
      <c r="D171" s="42" t="s">
        <v>31</v>
      </c>
      <c r="E171" s="42" t="s">
        <v>31</v>
      </c>
      <c r="F171" s="48">
        <v>0</v>
      </c>
      <c r="G171" s="29" t="s">
        <v>31</v>
      </c>
    </row>
    <row r="172" spans="1:7" x14ac:dyDescent="0.25">
      <c r="A172" s="2" t="s">
        <v>53</v>
      </c>
      <c r="B172" s="41">
        <v>0</v>
      </c>
      <c r="C172" s="42" t="s">
        <v>31</v>
      </c>
      <c r="D172" s="42" t="s">
        <v>31</v>
      </c>
      <c r="E172" s="42" t="s">
        <v>31</v>
      </c>
      <c r="F172" s="48">
        <v>0</v>
      </c>
      <c r="G172" s="29" t="s">
        <v>31</v>
      </c>
    </row>
    <row r="173" spans="1:7" x14ac:dyDescent="0.25">
      <c r="A173" s="2" t="s">
        <v>54</v>
      </c>
      <c r="B173" s="41">
        <v>0</v>
      </c>
      <c r="C173" s="42" t="s">
        <v>31</v>
      </c>
      <c r="D173" s="42" t="s">
        <v>31</v>
      </c>
      <c r="E173" s="42" t="s">
        <v>31</v>
      </c>
      <c r="F173" s="48">
        <v>0</v>
      </c>
      <c r="G173" s="29" t="s">
        <v>31</v>
      </c>
    </row>
    <row r="174" spans="1:7" x14ac:dyDescent="0.25">
      <c r="A174" s="2" t="s">
        <v>55</v>
      </c>
      <c r="B174" s="41">
        <v>0</v>
      </c>
      <c r="C174" s="42" t="s">
        <v>31</v>
      </c>
      <c r="D174" s="42" t="s">
        <v>31</v>
      </c>
      <c r="E174" s="42" t="s">
        <v>31</v>
      </c>
      <c r="F174" s="48">
        <v>0</v>
      </c>
      <c r="G174" s="29" t="s">
        <v>31</v>
      </c>
    </row>
    <row r="175" spans="1:7" x14ac:dyDescent="0.25">
      <c r="A175" s="2" t="s">
        <v>56</v>
      </c>
      <c r="B175" s="41">
        <v>0</v>
      </c>
      <c r="C175" s="42" t="s">
        <v>31</v>
      </c>
      <c r="D175" s="42" t="s">
        <v>31</v>
      </c>
      <c r="E175" s="42" t="s">
        <v>31</v>
      </c>
      <c r="F175" s="48">
        <v>0</v>
      </c>
      <c r="G175" s="29" t="s">
        <v>31</v>
      </c>
    </row>
    <row r="176" spans="1:7" x14ac:dyDescent="0.25">
      <c r="A176" s="2" t="s">
        <v>15</v>
      </c>
      <c r="B176" s="41">
        <v>0</v>
      </c>
      <c r="C176" s="42" t="s">
        <v>31</v>
      </c>
      <c r="D176" s="42" t="s">
        <v>31</v>
      </c>
      <c r="E176" s="42" t="s">
        <v>31</v>
      </c>
      <c r="F176" s="48">
        <v>0</v>
      </c>
      <c r="G176" s="29" t="s">
        <v>31</v>
      </c>
    </row>
    <row r="177" spans="1:7" x14ac:dyDescent="0.25">
      <c r="A177" s="2" t="s">
        <v>57</v>
      </c>
      <c r="B177" s="41">
        <v>18</v>
      </c>
      <c r="C177" s="42">
        <v>18</v>
      </c>
      <c r="D177" s="42">
        <v>0</v>
      </c>
      <c r="E177" s="42">
        <v>0</v>
      </c>
      <c r="F177" s="48">
        <v>0</v>
      </c>
      <c r="G177" s="29" t="s">
        <v>31</v>
      </c>
    </row>
    <row r="178" spans="1:7" x14ac:dyDescent="0.25">
      <c r="A178" s="2" t="s">
        <v>58</v>
      </c>
      <c r="B178" s="41">
        <v>18</v>
      </c>
      <c r="C178" s="42">
        <v>18</v>
      </c>
      <c r="D178" s="42">
        <v>0</v>
      </c>
      <c r="E178" s="42">
        <v>0</v>
      </c>
      <c r="F178" s="48">
        <v>0</v>
      </c>
      <c r="G178" s="29">
        <v>13</v>
      </c>
    </row>
    <row r="179" spans="1:7" x14ac:dyDescent="0.25">
      <c r="A179" s="2" t="s">
        <v>59</v>
      </c>
      <c r="B179" s="41">
        <v>0</v>
      </c>
      <c r="C179" s="42" t="s">
        <v>31</v>
      </c>
      <c r="D179" s="42" t="s">
        <v>31</v>
      </c>
      <c r="E179" s="42" t="s">
        <v>31</v>
      </c>
      <c r="F179" s="48">
        <v>0</v>
      </c>
      <c r="G179" s="29" t="s">
        <v>31</v>
      </c>
    </row>
    <row r="180" spans="1:7" x14ac:dyDescent="0.25">
      <c r="A180" s="2" t="s">
        <v>60</v>
      </c>
      <c r="B180" s="41">
        <v>0</v>
      </c>
      <c r="C180" s="42" t="s">
        <v>31</v>
      </c>
      <c r="D180" s="42" t="s">
        <v>31</v>
      </c>
      <c r="E180" s="42" t="s">
        <v>31</v>
      </c>
      <c r="F180" s="48">
        <v>0</v>
      </c>
      <c r="G180" s="29" t="s">
        <v>31</v>
      </c>
    </row>
    <row r="181" spans="1:7" x14ac:dyDescent="0.25">
      <c r="A181" s="2" t="s">
        <v>61</v>
      </c>
      <c r="B181" s="41">
        <v>0</v>
      </c>
      <c r="C181" s="42" t="s">
        <v>31</v>
      </c>
      <c r="D181" s="42" t="s">
        <v>31</v>
      </c>
      <c r="E181" s="42" t="s">
        <v>31</v>
      </c>
      <c r="F181" s="48">
        <v>0</v>
      </c>
      <c r="G181" s="29" t="s">
        <v>31</v>
      </c>
    </row>
    <row r="182" spans="1:7" x14ac:dyDescent="0.25">
      <c r="A182" s="2" t="s">
        <v>62</v>
      </c>
      <c r="B182" s="41">
        <v>0</v>
      </c>
      <c r="C182" s="42" t="s">
        <v>31</v>
      </c>
      <c r="D182" s="42" t="s">
        <v>31</v>
      </c>
      <c r="E182" s="42" t="s">
        <v>31</v>
      </c>
      <c r="F182" s="48">
        <v>0</v>
      </c>
      <c r="G182" s="29" t="s">
        <v>31</v>
      </c>
    </row>
    <row r="183" spans="1:7" x14ac:dyDescent="0.25">
      <c r="A183" s="2" t="s">
        <v>63</v>
      </c>
      <c r="B183" s="41">
        <v>23</v>
      </c>
      <c r="C183" s="42">
        <v>21</v>
      </c>
      <c r="D183" s="42">
        <v>2</v>
      </c>
      <c r="E183" s="42">
        <v>0</v>
      </c>
      <c r="F183" s="48">
        <v>0</v>
      </c>
      <c r="G183" s="29" t="s">
        <v>31</v>
      </c>
    </row>
    <row r="184" spans="1:7" x14ac:dyDescent="0.25">
      <c r="A184" s="2" t="s">
        <v>64</v>
      </c>
      <c r="B184" s="41">
        <v>22</v>
      </c>
      <c r="C184" s="42">
        <v>20</v>
      </c>
      <c r="D184" s="42">
        <v>2</v>
      </c>
      <c r="E184" s="42">
        <v>0</v>
      </c>
      <c r="F184" s="48">
        <v>0</v>
      </c>
      <c r="G184" s="29">
        <v>12</v>
      </c>
    </row>
    <row r="185" spans="1:7" x14ac:dyDescent="0.25">
      <c r="A185" s="2" t="s">
        <v>65</v>
      </c>
      <c r="B185" s="41">
        <v>1</v>
      </c>
      <c r="C185" s="42">
        <v>1</v>
      </c>
      <c r="D185" s="42">
        <v>0</v>
      </c>
      <c r="E185" s="42">
        <v>0</v>
      </c>
      <c r="F185" s="48">
        <v>0</v>
      </c>
      <c r="G185" s="29">
        <v>46</v>
      </c>
    </row>
    <row r="186" spans="1:7" x14ac:dyDescent="0.25">
      <c r="A186" s="2" t="s">
        <v>66</v>
      </c>
      <c r="B186" s="41">
        <v>0</v>
      </c>
      <c r="C186" s="42" t="s">
        <v>31</v>
      </c>
      <c r="D186" s="42" t="s">
        <v>31</v>
      </c>
      <c r="E186" s="42" t="s">
        <v>31</v>
      </c>
      <c r="F186" s="48">
        <v>0</v>
      </c>
      <c r="G186" s="29" t="s">
        <v>31</v>
      </c>
    </row>
    <row r="187" spans="1:7" x14ac:dyDescent="0.25">
      <c r="A187" s="2" t="s">
        <v>67</v>
      </c>
      <c r="B187" s="41">
        <v>0</v>
      </c>
      <c r="C187" s="42" t="s">
        <v>31</v>
      </c>
      <c r="D187" s="42" t="s">
        <v>31</v>
      </c>
      <c r="E187" s="42" t="s">
        <v>31</v>
      </c>
      <c r="F187" s="48">
        <v>0</v>
      </c>
      <c r="G187" s="29" t="s">
        <v>31</v>
      </c>
    </row>
    <row r="188" spans="1:7" x14ac:dyDescent="0.25">
      <c r="A188" s="2" t="s">
        <v>68</v>
      </c>
      <c r="B188" s="41">
        <v>0</v>
      </c>
      <c r="C188" s="42" t="s">
        <v>31</v>
      </c>
      <c r="D188" s="42" t="s">
        <v>31</v>
      </c>
      <c r="E188" s="42" t="s">
        <v>31</v>
      </c>
      <c r="F188" s="48">
        <v>0</v>
      </c>
      <c r="G188" s="29" t="s">
        <v>31</v>
      </c>
    </row>
    <row r="189" spans="1:7" x14ac:dyDescent="0.25">
      <c r="A189" s="2" t="s">
        <v>69</v>
      </c>
      <c r="B189" s="41">
        <v>0</v>
      </c>
      <c r="C189" s="42" t="s">
        <v>31</v>
      </c>
      <c r="D189" s="42" t="s">
        <v>31</v>
      </c>
      <c r="E189" s="42" t="s">
        <v>31</v>
      </c>
      <c r="F189" s="48">
        <v>0</v>
      </c>
      <c r="G189" s="29" t="s">
        <v>31</v>
      </c>
    </row>
    <row r="190" spans="1:7" x14ac:dyDescent="0.25">
      <c r="A190" s="2" t="s">
        <v>70</v>
      </c>
      <c r="B190" s="41">
        <v>0</v>
      </c>
      <c r="C190" s="42" t="s">
        <v>31</v>
      </c>
      <c r="D190" s="42" t="s">
        <v>31</v>
      </c>
      <c r="E190" s="42" t="s">
        <v>31</v>
      </c>
      <c r="F190" s="48">
        <v>0</v>
      </c>
      <c r="G190" s="29" t="s">
        <v>31</v>
      </c>
    </row>
    <row r="191" spans="1:7" x14ac:dyDescent="0.25">
      <c r="A191" s="2" t="s">
        <v>71</v>
      </c>
      <c r="B191" s="41">
        <v>0</v>
      </c>
      <c r="C191" s="42" t="s">
        <v>31</v>
      </c>
      <c r="D191" s="42" t="s">
        <v>31</v>
      </c>
      <c r="E191" s="42" t="s">
        <v>31</v>
      </c>
      <c r="F191" s="48">
        <v>0</v>
      </c>
      <c r="G191" s="29" t="s">
        <v>31</v>
      </c>
    </row>
    <row r="192" spans="1:7" x14ac:dyDescent="0.25">
      <c r="A192" s="2" t="s">
        <v>72</v>
      </c>
      <c r="B192" s="41">
        <v>0</v>
      </c>
      <c r="C192" s="42" t="s">
        <v>31</v>
      </c>
      <c r="D192" s="42" t="s">
        <v>31</v>
      </c>
      <c r="E192" s="42" t="s">
        <v>31</v>
      </c>
      <c r="F192" s="48">
        <v>0</v>
      </c>
      <c r="G192" s="29" t="s">
        <v>31</v>
      </c>
    </row>
    <row r="193" spans="1:7" x14ac:dyDescent="0.25">
      <c r="A193" s="2" t="s">
        <v>73</v>
      </c>
      <c r="B193" s="41">
        <v>348</v>
      </c>
      <c r="C193" s="42">
        <v>292</v>
      </c>
      <c r="D193" s="42">
        <v>56</v>
      </c>
      <c r="E193" s="42">
        <v>0</v>
      </c>
      <c r="F193" s="48">
        <v>0</v>
      </c>
      <c r="G193" s="29" t="s">
        <v>31</v>
      </c>
    </row>
    <row r="194" spans="1:7" x14ac:dyDescent="0.25">
      <c r="A194" s="2" t="s">
        <v>74</v>
      </c>
      <c r="B194" s="41">
        <v>348</v>
      </c>
      <c r="C194" s="42">
        <v>292</v>
      </c>
      <c r="D194" s="42">
        <v>56</v>
      </c>
      <c r="E194" s="42">
        <v>0</v>
      </c>
      <c r="F194" s="48">
        <v>0</v>
      </c>
      <c r="G194" s="29">
        <v>44</v>
      </c>
    </row>
    <row r="195" spans="1:7" x14ac:dyDescent="0.25">
      <c r="A195" s="2" t="s">
        <v>75</v>
      </c>
      <c r="B195" s="41">
        <v>0</v>
      </c>
      <c r="C195" s="42" t="s">
        <v>31</v>
      </c>
      <c r="D195" s="42" t="s">
        <v>31</v>
      </c>
      <c r="E195" s="42" t="s">
        <v>31</v>
      </c>
      <c r="F195" s="48">
        <v>0</v>
      </c>
      <c r="G195" s="29" t="s">
        <v>31</v>
      </c>
    </row>
    <row r="196" spans="1:7" x14ac:dyDescent="0.25">
      <c r="A196" s="2" t="s">
        <v>76</v>
      </c>
      <c r="B196" s="41">
        <v>110</v>
      </c>
      <c r="C196" s="42">
        <v>98</v>
      </c>
      <c r="D196" s="42">
        <v>12</v>
      </c>
      <c r="E196" s="42">
        <v>0</v>
      </c>
      <c r="F196" s="48">
        <v>0</v>
      </c>
      <c r="G196" s="29" t="s">
        <v>31</v>
      </c>
    </row>
    <row r="197" spans="1:7" x14ac:dyDescent="0.25">
      <c r="A197" s="2" t="s">
        <v>77</v>
      </c>
      <c r="B197" s="41">
        <v>110</v>
      </c>
      <c r="C197" s="42">
        <v>98</v>
      </c>
      <c r="D197" s="42">
        <v>12</v>
      </c>
      <c r="E197" s="42">
        <v>0</v>
      </c>
      <c r="F197" s="48">
        <v>0</v>
      </c>
      <c r="G197" s="29">
        <v>16</v>
      </c>
    </row>
    <row r="198" spans="1:7" x14ac:dyDescent="0.25">
      <c r="A198" s="2" t="s">
        <v>78</v>
      </c>
      <c r="B198" s="41">
        <v>0</v>
      </c>
      <c r="C198" s="42" t="s">
        <v>31</v>
      </c>
      <c r="D198" s="42" t="s">
        <v>31</v>
      </c>
      <c r="E198" s="42" t="s">
        <v>31</v>
      </c>
      <c r="F198" s="48">
        <v>0</v>
      </c>
      <c r="G198" s="29" t="s">
        <v>31</v>
      </c>
    </row>
    <row r="199" spans="1:7" x14ac:dyDescent="0.25">
      <c r="A199" s="2" t="s">
        <v>79</v>
      </c>
      <c r="B199" s="41">
        <v>0</v>
      </c>
      <c r="C199" s="42" t="s">
        <v>31</v>
      </c>
      <c r="D199" s="42" t="s">
        <v>31</v>
      </c>
      <c r="E199" s="42" t="s">
        <v>31</v>
      </c>
      <c r="F199" s="48">
        <v>0</v>
      </c>
      <c r="G199" s="29" t="s">
        <v>31</v>
      </c>
    </row>
    <row r="200" spans="1:7" x14ac:dyDescent="0.25">
      <c r="A200" s="2" t="s">
        <v>80</v>
      </c>
      <c r="B200" s="41">
        <v>0</v>
      </c>
      <c r="C200" s="42">
        <v>0</v>
      </c>
      <c r="D200" s="42">
        <v>0</v>
      </c>
      <c r="E200" s="42">
        <v>0</v>
      </c>
      <c r="F200" s="48">
        <v>0</v>
      </c>
      <c r="G200" s="29" t="s">
        <v>31</v>
      </c>
    </row>
    <row r="201" spans="1:7" x14ac:dyDescent="0.25">
      <c r="A201" s="2" t="s">
        <v>81</v>
      </c>
      <c r="B201" s="41">
        <v>0</v>
      </c>
      <c r="C201" s="42" t="s">
        <v>31</v>
      </c>
      <c r="D201" s="42" t="s">
        <v>31</v>
      </c>
      <c r="E201" s="42" t="s">
        <v>31</v>
      </c>
      <c r="F201" s="48">
        <v>0</v>
      </c>
      <c r="G201" s="29" t="s">
        <v>31</v>
      </c>
    </row>
    <row r="202" spans="1:7" x14ac:dyDescent="0.25">
      <c r="A202" s="2" t="s">
        <v>82</v>
      </c>
      <c r="B202" s="41">
        <v>0</v>
      </c>
      <c r="C202" s="42" t="s">
        <v>31</v>
      </c>
      <c r="D202" s="42" t="s">
        <v>31</v>
      </c>
      <c r="E202" s="42" t="s">
        <v>31</v>
      </c>
      <c r="F202" s="48">
        <v>0</v>
      </c>
      <c r="G202" s="29" t="s">
        <v>31</v>
      </c>
    </row>
    <row r="203" spans="1:7" x14ac:dyDescent="0.25">
      <c r="A203" s="2" t="s">
        <v>83</v>
      </c>
      <c r="B203" s="41">
        <v>0</v>
      </c>
      <c r="C203" s="42">
        <v>0</v>
      </c>
      <c r="D203" s="42">
        <v>0</v>
      </c>
      <c r="E203" s="42">
        <v>0</v>
      </c>
      <c r="F203" s="48">
        <v>0</v>
      </c>
      <c r="G203" s="29" t="s">
        <v>31</v>
      </c>
    </row>
    <row r="204" spans="1:7" x14ac:dyDescent="0.25">
      <c r="A204" s="2" t="s">
        <v>84</v>
      </c>
      <c r="B204" s="41">
        <v>0</v>
      </c>
      <c r="C204" s="42" t="s">
        <v>31</v>
      </c>
      <c r="D204" s="42" t="s">
        <v>31</v>
      </c>
      <c r="E204" s="42" t="s">
        <v>31</v>
      </c>
      <c r="F204" s="48">
        <v>0</v>
      </c>
      <c r="G204" s="29" t="s">
        <v>31</v>
      </c>
    </row>
    <row r="205" spans="1:7" x14ac:dyDescent="0.25">
      <c r="A205" s="2" t="s">
        <v>85</v>
      </c>
      <c r="B205" s="41">
        <v>0</v>
      </c>
      <c r="C205" s="42" t="s">
        <v>31</v>
      </c>
      <c r="D205" s="42" t="s">
        <v>31</v>
      </c>
      <c r="E205" s="42" t="s">
        <v>31</v>
      </c>
      <c r="F205" s="48">
        <v>0</v>
      </c>
      <c r="G205" s="29" t="s">
        <v>31</v>
      </c>
    </row>
    <row r="206" spans="1:7" x14ac:dyDescent="0.25">
      <c r="A206" s="2" t="s">
        <v>86</v>
      </c>
      <c r="B206" s="41">
        <v>0</v>
      </c>
      <c r="C206" s="42" t="s">
        <v>31</v>
      </c>
      <c r="D206" s="42" t="s">
        <v>31</v>
      </c>
      <c r="E206" s="42" t="s">
        <v>31</v>
      </c>
      <c r="F206" s="48">
        <v>0</v>
      </c>
      <c r="G206" s="29" t="s">
        <v>31</v>
      </c>
    </row>
    <row r="207" spans="1:7" x14ac:dyDescent="0.25">
      <c r="A207" s="2" t="s">
        <v>87</v>
      </c>
      <c r="B207" s="41">
        <v>0</v>
      </c>
      <c r="C207" s="42" t="s">
        <v>31</v>
      </c>
      <c r="D207" s="42" t="s">
        <v>31</v>
      </c>
      <c r="E207" s="42" t="s">
        <v>31</v>
      </c>
      <c r="F207" s="48">
        <v>0</v>
      </c>
      <c r="G207" s="29" t="s">
        <v>31</v>
      </c>
    </row>
    <row r="208" spans="1:7" x14ac:dyDescent="0.25">
      <c r="A208" s="2" t="s">
        <v>88</v>
      </c>
      <c r="B208" s="41">
        <v>14</v>
      </c>
      <c r="C208" s="42">
        <v>14</v>
      </c>
      <c r="D208" s="42">
        <v>0</v>
      </c>
      <c r="E208" s="42">
        <v>0</v>
      </c>
      <c r="F208" s="48">
        <v>0</v>
      </c>
      <c r="G208" s="29" t="s">
        <v>31</v>
      </c>
    </row>
    <row r="209" spans="1:7" x14ac:dyDescent="0.25">
      <c r="A209" s="2" t="s">
        <v>89</v>
      </c>
      <c r="B209" s="41">
        <v>14</v>
      </c>
      <c r="C209" s="42">
        <v>14</v>
      </c>
      <c r="D209" s="42">
        <v>0</v>
      </c>
      <c r="E209" s="42">
        <v>0</v>
      </c>
      <c r="F209" s="48">
        <v>0</v>
      </c>
      <c r="G209" s="29">
        <v>30</v>
      </c>
    </row>
    <row r="210" spans="1:7" x14ac:dyDescent="0.25">
      <c r="A210" s="2" t="s">
        <v>90</v>
      </c>
      <c r="B210" s="41">
        <v>0</v>
      </c>
      <c r="C210" s="42" t="s">
        <v>31</v>
      </c>
      <c r="D210" s="42" t="s">
        <v>31</v>
      </c>
      <c r="E210" s="42" t="s">
        <v>31</v>
      </c>
      <c r="F210" s="48">
        <v>0</v>
      </c>
      <c r="G210" s="29" t="s">
        <v>31</v>
      </c>
    </row>
    <row r="211" spans="1:7" x14ac:dyDescent="0.25">
      <c r="A211" s="2" t="s">
        <v>91</v>
      </c>
      <c r="B211" s="41">
        <v>0</v>
      </c>
      <c r="C211" s="42" t="s">
        <v>31</v>
      </c>
      <c r="D211" s="42" t="s">
        <v>31</v>
      </c>
      <c r="E211" s="42" t="s">
        <v>31</v>
      </c>
      <c r="F211" s="48">
        <v>0</v>
      </c>
      <c r="G211" s="29" t="s">
        <v>31</v>
      </c>
    </row>
    <row r="212" spans="1:7" x14ac:dyDescent="0.25">
      <c r="A212" s="2" t="s">
        <v>92</v>
      </c>
      <c r="B212" s="41">
        <v>0</v>
      </c>
      <c r="C212" s="42" t="s">
        <v>31</v>
      </c>
      <c r="D212" s="42" t="s">
        <v>31</v>
      </c>
      <c r="E212" s="42" t="s">
        <v>31</v>
      </c>
      <c r="F212" s="48">
        <v>0</v>
      </c>
      <c r="G212" s="29" t="s">
        <v>31</v>
      </c>
    </row>
    <row r="213" spans="1:7" x14ac:dyDescent="0.25">
      <c r="A213" s="2" t="s">
        <v>93</v>
      </c>
      <c r="B213" s="41">
        <v>29</v>
      </c>
      <c r="C213" s="42">
        <v>29</v>
      </c>
      <c r="D213" s="42">
        <v>0</v>
      </c>
      <c r="E213" s="42">
        <v>0</v>
      </c>
      <c r="F213" s="48">
        <v>0</v>
      </c>
      <c r="G213" s="29" t="s">
        <v>31</v>
      </c>
    </row>
    <row r="214" spans="1:7" x14ac:dyDescent="0.25">
      <c r="A214" s="2" t="s">
        <v>94</v>
      </c>
      <c r="B214" s="41">
        <v>29</v>
      </c>
      <c r="C214" s="42">
        <v>29</v>
      </c>
      <c r="D214" s="42">
        <v>0</v>
      </c>
      <c r="E214" s="42">
        <v>0</v>
      </c>
      <c r="F214" s="48">
        <v>0</v>
      </c>
      <c r="G214" s="29">
        <v>11</v>
      </c>
    </row>
    <row r="215" spans="1:7" x14ac:dyDescent="0.25">
      <c r="A215" s="2" t="s">
        <v>95</v>
      </c>
      <c r="B215" s="41">
        <v>0</v>
      </c>
      <c r="C215" s="42" t="s">
        <v>31</v>
      </c>
      <c r="D215" s="42" t="s">
        <v>31</v>
      </c>
      <c r="E215" s="42" t="s">
        <v>31</v>
      </c>
      <c r="F215" s="48">
        <v>0</v>
      </c>
      <c r="G215" s="29" t="s">
        <v>31</v>
      </c>
    </row>
    <row r="216" spans="1:7" x14ac:dyDescent="0.25">
      <c r="A216" s="2" t="s">
        <v>96</v>
      </c>
      <c r="B216" s="41">
        <v>0</v>
      </c>
      <c r="C216" s="42" t="s">
        <v>31</v>
      </c>
      <c r="D216" s="42" t="s">
        <v>31</v>
      </c>
      <c r="E216" s="42" t="s">
        <v>31</v>
      </c>
      <c r="F216" s="48">
        <v>0</v>
      </c>
      <c r="G216" s="29" t="s">
        <v>31</v>
      </c>
    </row>
    <row r="217" spans="1:7" x14ac:dyDescent="0.25">
      <c r="A217" s="2" t="s">
        <v>17</v>
      </c>
      <c r="B217" s="41">
        <v>19</v>
      </c>
      <c r="C217" s="42">
        <v>18</v>
      </c>
      <c r="D217" s="42">
        <v>1</v>
      </c>
      <c r="E217" s="42">
        <v>0</v>
      </c>
      <c r="F217" s="48">
        <v>0</v>
      </c>
      <c r="G217" s="29">
        <v>53</v>
      </c>
    </row>
    <row r="218" spans="1:7" x14ac:dyDescent="0.25">
      <c r="A218" s="2" t="s">
        <v>97</v>
      </c>
      <c r="B218" s="41">
        <v>16</v>
      </c>
      <c r="C218" s="42">
        <v>16</v>
      </c>
      <c r="D218" s="42">
        <v>0</v>
      </c>
      <c r="E218" s="42">
        <v>0</v>
      </c>
      <c r="F218" s="48">
        <v>0</v>
      </c>
      <c r="G218" s="29">
        <v>53</v>
      </c>
    </row>
    <row r="219" spans="1:7" x14ac:dyDescent="0.25">
      <c r="A219" s="2" t="s">
        <v>98</v>
      </c>
      <c r="B219" s="41">
        <v>27</v>
      </c>
      <c r="C219" s="42">
        <v>27</v>
      </c>
      <c r="D219" s="42">
        <v>0</v>
      </c>
      <c r="E219" s="42">
        <v>0</v>
      </c>
      <c r="F219" s="48">
        <v>0</v>
      </c>
      <c r="G219" s="29" t="s">
        <v>31</v>
      </c>
    </row>
    <row r="220" spans="1:7" x14ac:dyDescent="0.25">
      <c r="A220" s="2" t="s">
        <v>99</v>
      </c>
      <c r="B220" s="41">
        <v>27</v>
      </c>
      <c r="C220" s="42">
        <v>27</v>
      </c>
      <c r="D220" s="42">
        <v>0</v>
      </c>
      <c r="E220" s="42">
        <v>0</v>
      </c>
      <c r="F220" s="48">
        <v>0</v>
      </c>
      <c r="G220" s="29">
        <v>25</v>
      </c>
    </row>
    <row r="221" spans="1:7" x14ac:dyDescent="0.25">
      <c r="A221" s="2" t="s">
        <v>100</v>
      </c>
      <c r="B221" s="41">
        <v>0</v>
      </c>
      <c r="C221" s="42" t="s">
        <v>31</v>
      </c>
      <c r="D221" s="42" t="s">
        <v>31</v>
      </c>
      <c r="E221" s="42" t="s">
        <v>31</v>
      </c>
      <c r="F221" s="48">
        <v>0</v>
      </c>
      <c r="G221" s="29" t="s">
        <v>31</v>
      </c>
    </row>
    <row r="222" spans="1:7" x14ac:dyDescent="0.25">
      <c r="A222" s="2" t="s">
        <v>101</v>
      </c>
      <c r="B222" s="41">
        <v>0</v>
      </c>
      <c r="C222" s="42" t="s">
        <v>31</v>
      </c>
      <c r="D222" s="42" t="s">
        <v>31</v>
      </c>
      <c r="E222" s="42" t="s">
        <v>31</v>
      </c>
      <c r="F222" s="48">
        <v>0</v>
      </c>
      <c r="G222" s="29" t="s">
        <v>31</v>
      </c>
    </row>
    <row r="223" spans="1:7" x14ac:dyDescent="0.25">
      <c r="A223" s="2" t="s">
        <v>102</v>
      </c>
      <c r="B223" s="41">
        <v>2</v>
      </c>
      <c r="C223" s="42">
        <v>1</v>
      </c>
      <c r="D223" s="42">
        <v>1</v>
      </c>
      <c r="E223" s="42">
        <v>0</v>
      </c>
      <c r="F223" s="48">
        <v>0</v>
      </c>
      <c r="G223" s="29" t="s">
        <v>31</v>
      </c>
    </row>
    <row r="224" spans="1:7" x14ac:dyDescent="0.25">
      <c r="A224" s="2" t="s">
        <v>103</v>
      </c>
      <c r="B224" s="41">
        <v>2</v>
      </c>
      <c r="C224" s="42">
        <v>1</v>
      </c>
      <c r="D224" s="42">
        <v>1</v>
      </c>
      <c r="E224" s="42">
        <v>0</v>
      </c>
      <c r="F224" s="48">
        <v>0</v>
      </c>
      <c r="G224" s="29">
        <v>99.5</v>
      </c>
    </row>
    <row r="225" spans="1:7" x14ac:dyDescent="0.25">
      <c r="A225" s="2" t="s">
        <v>104</v>
      </c>
      <c r="B225" s="41">
        <v>0</v>
      </c>
      <c r="C225" s="42" t="s">
        <v>31</v>
      </c>
      <c r="D225" s="42" t="s">
        <v>31</v>
      </c>
      <c r="E225" s="42" t="s">
        <v>31</v>
      </c>
      <c r="F225" s="48">
        <v>0</v>
      </c>
      <c r="G225" s="29" t="s">
        <v>31</v>
      </c>
    </row>
    <row r="226" spans="1:7" x14ac:dyDescent="0.25">
      <c r="A226" s="2" t="s">
        <v>105</v>
      </c>
      <c r="B226" s="41">
        <v>0</v>
      </c>
      <c r="C226" s="42" t="s">
        <v>31</v>
      </c>
      <c r="D226" s="42" t="s">
        <v>31</v>
      </c>
      <c r="E226" s="42" t="s">
        <v>31</v>
      </c>
      <c r="F226" s="48">
        <v>0</v>
      </c>
      <c r="G226" s="29" t="s">
        <v>31</v>
      </c>
    </row>
    <row r="227" spans="1:7" x14ac:dyDescent="0.25">
      <c r="A227" s="2" t="s">
        <v>106</v>
      </c>
      <c r="B227" s="41">
        <v>0</v>
      </c>
      <c r="C227" s="42" t="s">
        <v>31</v>
      </c>
      <c r="D227" s="42" t="s">
        <v>31</v>
      </c>
      <c r="E227" s="42" t="s">
        <v>31</v>
      </c>
      <c r="F227" s="48">
        <v>0</v>
      </c>
      <c r="G227" s="29" t="s">
        <v>31</v>
      </c>
    </row>
    <row r="228" spans="1:7" x14ac:dyDescent="0.25">
      <c r="A228" s="2" t="s">
        <v>107</v>
      </c>
      <c r="B228" s="41">
        <v>0</v>
      </c>
      <c r="C228" s="42" t="s">
        <v>31</v>
      </c>
      <c r="D228" s="42" t="s">
        <v>31</v>
      </c>
      <c r="E228" s="42" t="s">
        <v>31</v>
      </c>
      <c r="F228" s="48">
        <v>0</v>
      </c>
      <c r="G228" s="29" t="s">
        <v>31</v>
      </c>
    </row>
    <row r="229" spans="1:7" x14ac:dyDescent="0.25">
      <c r="A229" s="2" t="s">
        <v>19</v>
      </c>
      <c r="B229" s="41">
        <v>0</v>
      </c>
      <c r="C229" s="42" t="s">
        <v>31</v>
      </c>
      <c r="D229" s="42" t="s">
        <v>31</v>
      </c>
      <c r="E229" s="42" t="s">
        <v>31</v>
      </c>
      <c r="F229" s="48">
        <v>0</v>
      </c>
      <c r="G229" s="29" t="s">
        <v>31</v>
      </c>
    </row>
    <row r="230" spans="1:7" x14ac:dyDescent="0.25">
      <c r="A230" s="2" t="s">
        <v>108</v>
      </c>
      <c r="B230" s="41">
        <v>2</v>
      </c>
      <c r="C230" s="42">
        <v>2</v>
      </c>
      <c r="D230" s="42">
        <v>0</v>
      </c>
      <c r="E230" s="42">
        <v>0</v>
      </c>
      <c r="F230" s="48">
        <v>0</v>
      </c>
      <c r="G230" s="29">
        <v>37</v>
      </c>
    </row>
    <row r="231" spans="1:7" x14ac:dyDescent="0.25">
      <c r="A231" s="2" t="s">
        <v>109</v>
      </c>
      <c r="B231" s="41">
        <v>0</v>
      </c>
      <c r="C231" s="42" t="s">
        <v>31</v>
      </c>
      <c r="D231" s="42" t="s">
        <v>31</v>
      </c>
      <c r="E231" s="42" t="s">
        <v>31</v>
      </c>
      <c r="F231" s="48">
        <v>0</v>
      </c>
      <c r="G231" s="29" t="s">
        <v>31</v>
      </c>
    </row>
    <row r="232" spans="1:7" x14ac:dyDescent="0.25">
      <c r="B232" s="46"/>
      <c r="C232" s="42"/>
      <c r="D232" s="42"/>
      <c r="E232" s="42"/>
      <c r="F232" s="48"/>
      <c r="G232" s="29"/>
    </row>
    <row r="233" spans="1:7" ht="13" x14ac:dyDescent="0.3">
      <c r="A233" s="31" t="s">
        <v>20</v>
      </c>
      <c r="B233" s="176">
        <v>1271</v>
      </c>
      <c r="C233" s="51">
        <v>1111</v>
      </c>
      <c r="D233" s="51">
        <v>160</v>
      </c>
      <c r="E233" s="51">
        <v>0</v>
      </c>
      <c r="F233" s="52">
        <v>0</v>
      </c>
      <c r="G233" s="33" t="s">
        <v>31</v>
      </c>
    </row>
    <row r="234" spans="1:7" ht="13" x14ac:dyDescent="0.3">
      <c r="A234" s="16"/>
      <c r="B234" s="34"/>
      <c r="C234" s="35"/>
      <c r="D234" s="35"/>
      <c r="E234" s="35"/>
      <c r="F234" s="36"/>
      <c r="G234" s="37"/>
    </row>
    <row r="236" spans="1:7" x14ac:dyDescent="0.25">
      <c r="A236" s="2" t="s">
        <v>111</v>
      </c>
    </row>
    <row r="237" spans="1:7" x14ac:dyDescent="0.25">
      <c r="A237" s="2" t="s">
        <v>21</v>
      </c>
    </row>
    <row r="238" spans="1:7" x14ac:dyDescent="0.25">
      <c r="A238" s="2" t="s">
        <v>112</v>
      </c>
    </row>
    <row r="239" spans="1:7" x14ac:dyDescent="0.25">
      <c r="A239" s="2" t="s">
        <v>22</v>
      </c>
    </row>
    <row r="240" spans="1:7" x14ac:dyDescent="0.25">
      <c r="A240" s="2" t="s">
        <v>113</v>
      </c>
    </row>
  </sheetData>
  <pageMargins left="0.7" right="0.7" top="0.75" bottom="0.75" header="0.3" footer="0.3"/>
  <pageSetup scale="83" fitToHeight="0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8ACB-9041-4E4F-B213-263ECE5D8121}">
  <dimension ref="A1:H241"/>
  <sheetViews>
    <sheetView workbookViewId="0">
      <selection activeCell="E3" sqref="E3"/>
    </sheetView>
  </sheetViews>
  <sheetFormatPr defaultColWidth="9.1796875" defaultRowHeight="12.5" x14ac:dyDescent="0.25"/>
  <cols>
    <col min="1" max="1" width="41.7265625" style="2" customWidth="1"/>
    <col min="2" max="2" width="17.453125" style="2" customWidth="1"/>
    <col min="3" max="3" width="9.81640625" style="2" customWidth="1"/>
    <col min="4" max="4" width="11.1796875" style="2" customWidth="1"/>
    <col min="5" max="5" width="10.453125" style="2" customWidth="1"/>
    <col min="6" max="7" width="9.81640625" style="2" customWidth="1"/>
    <col min="8" max="8" width="15.7265625" style="2" customWidth="1"/>
    <col min="9" max="16384" width="9.1796875" style="2"/>
  </cols>
  <sheetData>
    <row r="1" spans="1:8" ht="17.5" x14ac:dyDescent="0.35">
      <c r="A1" s="1" t="s">
        <v>114</v>
      </c>
      <c r="H1" s="3"/>
    </row>
    <row r="2" spans="1:8" ht="13" x14ac:dyDescent="0.3">
      <c r="A2" s="5" t="s">
        <v>1</v>
      </c>
      <c r="B2" s="7"/>
      <c r="C2" s="7"/>
      <c r="D2" s="7"/>
      <c r="E2" s="7"/>
      <c r="F2" s="7"/>
      <c r="G2" s="7"/>
      <c r="H2" s="7"/>
    </row>
    <row r="3" spans="1:8" ht="13" x14ac:dyDescent="0.3">
      <c r="A3" s="8" t="s">
        <v>2</v>
      </c>
      <c r="B3" s="7"/>
      <c r="C3" s="7"/>
      <c r="D3" s="7"/>
      <c r="E3" s="7"/>
      <c r="F3" s="7"/>
      <c r="G3" s="7"/>
      <c r="H3" s="7"/>
    </row>
    <row r="4" spans="1:8" ht="18" customHeight="1" x14ac:dyDescent="0.3">
      <c r="A4" s="9"/>
    </row>
    <row r="5" spans="1:8" ht="16.5" customHeight="1" x14ac:dyDescent="0.3">
      <c r="A5" s="11" t="s">
        <v>3</v>
      </c>
      <c r="B5" s="53" t="s">
        <v>115</v>
      </c>
      <c r="C5" s="13"/>
      <c r="D5" s="13" t="s">
        <v>116</v>
      </c>
      <c r="E5" s="13"/>
      <c r="F5" s="13"/>
      <c r="G5" s="54"/>
      <c r="H5" s="55" t="s">
        <v>6</v>
      </c>
    </row>
    <row r="6" spans="1:8" ht="13.5" customHeight="1" x14ac:dyDescent="0.3">
      <c r="A6" s="16"/>
      <c r="B6" s="57" t="s">
        <v>117</v>
      </c>
      <c r="C6" s="18" t="s">
        <v>8</v>
      </c>
      <c r="D6" s="18" t="s">
        <v>9</v>
      </c>
      <c r="E6" s="18" t="s">
        <v>10</v>
      </c>
      <c r="F6" s="18" t="s">
        <v>118</v>
      </c>
      <c r="G6" s="19" t="s">
        <v>118</v>
      </c>
      <c r="H6" s="20" t="s">
        <v>11</v>
      </c>
    </row>
    <row r="7" spans="1:8" ht="15" customHeight="1" x14ac:dyDescent="0.3">
      <c r="A7" s="21"/>
      <c r="B7" s="22" t="s">
        <v>12</v>
      </c>
      <c r="C7" s="23" t="s">
        <v>12</v>
      </c>
      <c r="D7" s="23" t="s">
        <v>12</v>
      </c>
      <c r="E7" s="23" t="s">
        <v>12</v>
      </c>
      <c r="F7" s="23" t="s">
        <v>12</v>
      </c>
      <c r="G7" s="24" t="s">
        <v>13</v>
      </c>
      <c r="H7" s="25" t="s">
        <v>14</v>
      </c>
    </row>
    <row r="8" spans="1:8" ht="14.25" customHeight="1" x14ac:dyDescent="0.25">
      <c r="A8" s="2" t="s">
        <v>29</v>
      </c>
      <c r="B8" s="41">
        <f>SUM(C8:E8)</f>
        <v>50</v>
      </c>
      <c r="C8" s="139">
        <v>42</v>
      </c>
      <c r="D8" s="139">
        <v>7</v>
      </c>
      <c r="E8" s="139">
        <v>1</v>
      </c>
      <c r="F8" s="140">
        <f>SUM(D8:E8)</f>
        <v>8</v>
      </c>
      <c r="G8" s="141">
        <f>SUM(D8:E8)/B8</f>
        <v>0.16</v>
      </c>
      <c r="H8" s="134">
        <v>44</v>
      </c>
    </row>
    <row r="9" spans="1:8" ht="13.5" customHeight="1" x14ac:dyDescent="0.25">
      <c r="A9" s="2" t="s">
        <v>32</v>
      </c>
      <c r="B9" s="41">
        <f t="shared" ref="B9:B45" si="0">SUM(C9:E9)</f>
        <v>68</v>
      </c>
      <c r="C9" s="139">
        <v>51</v>
      </c>
      <c r="D9" s="139">
        <v>13</v>
      </c>
      <c r="E9" s="139">
        <v>4</v>
      </c>
      <c r="F9" s="140">
        <f t="shared" ref="F9:F45" si="1">SUM(D9:E9)</f>
        <v>17</v>
      </c>
      <c r="G9" s="141">
        <f t="shared" ref="G9:G45" si="2">SUM(D9:E9)/B9</f>
        <v>0.25</v>
      </c>
      <c r="H9" s="29">
        <v>43</v>
      </c>
    </row>
    <row r="10" spans="1:8" ht="13.5" customHeight="1" x14ac:dyDescent="0.25">
      <c r="A10" s="2" t="s">
        <v>34</v>
      </c>
      <c r="B10" s="41">
        <f t="shared" si="0"/>
        <v>413</v>
      </c>
      <c r="C10" s="139">
        <v>359</v>
      </c>
      <c r="D10" s="139">
        <v>54</v>
      </c>
      <c r="E10" s="139">
        <v>0</v>
      </c>
      <c r="F10" s="140">
        <f t="shared" si="1"/>
        <v>54</v>
      </c>
      <c r="G10" s="141">
        <f t="shared" si="2"/>
        <v>0.13075060532687652</v>
      </c>
      <c r="H10" s="29">
        <v>23</v>
      </c>
    </row>
    <row r="11" spans="1:8" ht="13.5" customHeight="1" x14ac:dyDescent="0.25">
      <c r="A11" s="2" t="s">
        <v>36</v>
      </c>
      <c r="B11" s="41">
        <f t="shared" si="0"/>
        <v>9</v>
      </c>
      <c r="C11" s="139">
        <v>7</v>
      </c>
      <c r="D11" s="139">
        <v>2</v>
      </c>
      <c r="E11" s="139">
        <v>0</v>
      </c>
      <c r="F11" s="140">
        <f t="shared" si="1"/>
        <v>2</v>
      </c>
      <c r="G11" s="141">
        <f t="shared" si="2"/>
        <v>0.22222222222222221</v>
      </c>
      <c r="H11" s="29">
        <v>57</v>
      </c>
    </row>
    <row r="12" spans="1:8" ht="13.5" customHeight="1" x14ac:dyDescent="0.25">
      <c r="A12" s="2" t="s">
        <v>37</v>
      </c>
      <c r="B12" s="41">
        <f t="shared" si="0"/>
        <v>197</v>
      </c>
      <c r="C12" s="139">
        <v>195</v>
      </c>
      <c r="D12" s="139">
        <v>2</v>
      </c>
      <c r="E12" s="139">
        <v>0</v>
      </c>
      <c r="F12" s="140">
        <f t="shared" si="1"/>
        <v>2</v>
      </c>
      <c r="G12" s="141">
        <f t="shared" si="2"/>
        <v>1.015228426395939E-2</v>
      </c>
      <c r="H12" s="29">
        <v>25</v>
      </c>
    </row>
    <row r="13" spans="1:8" ht="13.5" customHeight="1" x14ac:dyDescent="0.25">
      <c r="A13" s="2" t="s">
        <v>38</v>
      </c>
      <c r="B13" s="41">
        <f t="shared" si="0"/>
        <v>17</v>
      </c>
      <c r="C13" s="139">
        <v>17</v>
      </c>
      <c r="D13" s="139">
        <v>0</v>
      </c>
      <c r="E13" s="139">
        <v>0</v>
      </c>
      <c r="F13" s="140">
        <f t="shared" si="1"/>
        <v>0</v>
      </c>
      <c r="G13" s="141">
        <f t="shared" si="2"/>
        <v>0</v>
      </c>
      <c r="H13" s="29">
        <v>26</v>
      </c>
    </row>
    <row r="14" spans="1:8" ht="13.5" customHeight="1" x14ac:dyDescent="0.25">
      <c r="A14" s="2" t="s">
        <v>39</v>
      </c>
      <c r="B14" s="41">
        <f t="shared" si="0"/>
        <v>105</v>
      </c>
      <c r="C14" s="139">
        <v>105</v>
      </c>
      <c r="D14" s="139">
        <v>0</v>
      </c>
      <c r="E14" s="139">
        <v>0</v>
      </c>
      <c r="F14" s="140">
        <f t="shared" si="1"/>
        <v>0</v>
      </c>
      <c r="G14" s="141">
        <f t="shared" si="2"/>
        <v>0</v>
      </c>
      <c r="H14" s="29">
        <v>26</v>
      </c>
    </row>
    <row r="15" spans="1:8" ht="13.5" customHeight="1" x14ac:dyDescent="0.25">
      <c r="A15" s="2" t="s">
        <v>47</v>
      </c>
      <c r="B15" s="41">
        <f t="shared" si="0"/>
        <v>2</v>
      </c>
      <c r="C15" s="139">
        <v>2</v>
      </c>
      <c r="D15" s="139">
        <v>0</v>
      </c>
      <c r="E15" s="139">
        <v>0</v>
      </c>
      <c r="F15" s="140">
        <f t="shared" si="1"/>
        <v>0</v>
      </c>
      <c r="G15" s="141">
        <f t="shared" si="2"/>
        <v>0</v>
      </c>
      <c r="H15" s="29">
        <v>24</v>
      </c>
    </row>
    <row r="16" spans="1:8" ht="13.5" customHeight="1" x14ac:dyDescent="0.25">
      <c r="A16" s="2" t="s">
        <v>48</v>
      </c>
      <c r="B16" s="41">
        <f t="shared" si="0"/>
        <v>204</v>
      </c>
      <c r="C16" s="139">
        <v>203</v>
      </c>
      <c r="D16" s="139">
        <v>1</v>
      </c>
      <c r="E16" s="139">
        <v>0</v>
      </c>
      <c r="F16" s="140">
        <f t="shared" si="1"/>
        <v>1</v>
      </c>
      <c r="G16" s="141">
        <f t="shared" si="2"/>
        <v>4.9019607843137254E-3</v>
      </c>
      <c r="H16" s="29">
        <v>15</v>
      </c>
    </row>
    <row r="17" spans="1:8" ht="13.5" customHeight="1" x14ac:dyDescent="0.25">
      <c r="A17" s="2" t="s">
        <v>49</v>
      </c>
      <c r="B17" s="41">
        <f t="shared" si="0"/>
        <v>335</v>
      </c>
      <c r="C17" s="139">
        <v>156</v>
      </c>
      <c r="D17" s="139">
        <v>114</v>
      </c>
      <c r="E17" s="139">
        <v>65</v>
      </c>
      <c r="F17" s="140">
        <f t="shared" si="1"/>
        <v>179</v>
      </c>
      <c r="G17" s="141">
        <f t="shared" si="2"/>
        <v>0.53432835820895519</v>
      </c>
      <c r="H17" s="29">
        <v>101</v>
      </c>
    </row>
    <row r="18" spans="1:8" ht="13.5" customHeight="1" x14ac:dyDescent="0.25">
      <c r="A18" s="2" t="s">
        <v>50</v>
      </c>
      <c r="B18" s="41">
        <f t="shared" si="0"/>
        <v>54</v>
      </c>
      <c r="C18" s="139">
        <v>52</v>
      </c>
      <c r="D18" s="139">
        <v>2</v>
      </c>
      <c r="E18" s="139">
        <v>0</v>
      </c>
      <c r="F18" s="140">
        <f t="shared" si="1"/>
        <v>2</v>
      </c>
      <c r="G18" s="141">
        <f t="shared" si="2"/>
        <v>3.7037037037037035E-2</v>
      </c>
      <c r="H18" s="29">
        <v>17</v>
      </c>
    </row>
    <row r="19" spans="1:8" ht="13.5" customHeight="1" x14ac:dyDescent="0.25">
      <c r="A19" s="2" t="s">
        <v>51</v>
      </c>
      <c r="B19" s="41">
        <f t="shared" si="0"/>
        <v>436</v>
      </c>
      <c r="C19" s="139">
        <v>339</v>
      </c>
      <c r="D19" s="139">
        <v>79</v>
      </c>
      <c r="E19" s="139">
        <v>18</v>
      </c>
      <c r="F19" s="140">
        <f t="shared" si="1"/>
        <v>97</v>
      </c>
      <c r="G19" s="141">
        <f t="shared" si="2"/>
        <v>0.22247706422018348</v>
      </c>
      <c r="H19" s="29">
        <v>51</v>
      </c>
    </row>
    <row r="20" spans="1:8" ht="13.5" customHeight="1" x14ac:dyDescent="0.25">
      <c r="A20" s="2" t="s">
        <v>52</v>
      </c>
      <c r="B20" s="41">
        <f t="shared" si="0"/>
        <v>202</v>
      </c>
      <c r="C20" s="139">
        <v>183</v>
      </c>
      <c r="D20" s="139">
        <v>18</v>
      </c>
      <c r="E20" s="139">
        <v>1</v>
      </c>
      <c r="F20" s="140">
        <f t="shared" si="1"/>
        <v>19</v>
      </c>
      <c r="G20" s="141">
        <f t="shared" si="2"/>
        <v>9.405940594059406E-2</v>
      </c>
      <c r="H20" s="29">
        <v>29</v>
      </c>
    </row>
    <row r="21" spans="1:8" ht="13.5" customHeight="1" x14ac:dyDescent="0.25">
      <c r="A21" s="2" t="s">
        <v>53</v>
      </c>
      <c r="B21" s="41">
        <f t="shared" si="0"/>
        <v>4</v>
      </c>
      <c r="C21" s="139">
        <v>4</v>
      </c>
      <c r="D21" s="139">
        <v>0</v>
      </c>
      <c r="E21" s="139">
        <v>0</v>
      </c>
      <c r="F21" s="140">
        <f t="shared" si="1"/>
        <v>0</v>
      </c>
      <c r="G21" s="141">
        <f t="shared" si="2"/>
        <v>0</v>
      </c>
      <c r="H21" s="29">
        <v>8</v>
      </c>
    </row>
    <row r="22" spans="1:8" ht="13.5" customHeight="1" x14ac:dyDescent="0.25">
      <c r="A22" s="2" t="s">
        <v>54</v>
      </c>
      <c r="B22" s="41">
        <f t="shared" si="0"/>
        <v>167</v>
      </c>
      <c r="C22" s="139">
        <v>159</v>
      </c>
      <c r="D22" s="139">
        <v>6</v>
      </c>
      <c r="E22" s="139">
        <v>2</v>
      </c>
      <c r="F22" s="140">
        <f t="shared" si="1"/>
        <v>8</v>
      </c>
      <c r="G22" s="141">
        <f t="shared" si="2"/>
        <v>4.790419161676647E-2</v>
      </c>
      <c r="H22" s="29">
        <v>24</v>
      </c>
    </row>
    <row r="23" spans="1:8" ht="13.5" customHeight="1" x14ac:dyDescent="0.25">
      <c r="A23" s="2" t="s">
        <v>55</v>
      </c>
      <c r="B23" s="41">
        <f t="shared" si="0"/>
        <v>136</v>
      </c>
      <c r="C23" s="139">
        <v>133</v>
      </c>
      <c r="D23" s="139">
        <v>3</v>
      </c>
      <c r="E23" s="139">
        <v>0</v>
      </c>
      <c r="F23" s="140">
        <f t="shared" si="1"/>
        <v>3</v>
      </c>
      <c r="G23" s="141">
        <f t="shared" si="2"/>
        <v>2.2058823529411766E-2</v>
      </c>
      <c r="H23" s="29">
        <v>25</v>
      </c>
    </row>
    <row r="24" spans="1:8" ht="13.5" customHeight="1" x14ac:dyDescent="0.25">
      <c r="A24" s="2" t="s">
        <v>15</v>
      </c>
      <c r="B24" s="41">
        <f t="shared" si="0"/>
        <v>194</v>
      </c>
      <c r="C24" s="139">
        <v>194</v>
      </c>
      <c r="D24" s="139">
        <v>0</v>
      </c>
      <c r="E24" s="139">
        <v>0</v>
      </c>
      <c r="F24" s="140">
        <f t="shared" si="1"/>
        <v>0</v>
      </c>
      <c r="G24" s="141">
        <f t="shared" si="2"/>
        <v>0</v>
      </c>
      <c r="H24" s="29">
        <v>29</v>
      </c>
    </row>
    <row r="25" spans="1:8" ht="13.5" customHeight="1" x14ac:dyDescent="0.25">
      <c r="A25" s="2" t="s">
        <v>58</v>
      </c>
      <c r="B25" s="41">
        <f t="shared" si="0"/>
        <v>284</v>
      </c>
      <c r="C25" s="139">
        <v>277</v>
      </c>
      <c r="D25" s="139">
        <v>6</v>
      </c>
      <c r="E25" s="139">
        <v>1</v>
      </c>
      <c r="F25" s="140">
        <f t="shared" si="1"/>
        <v>7</v>
      </c>
      <c r="G25" s="141">
        <f t="shared" si="2"/>
        <v>2.464788732394366E-2</v>
      </c>
      <c r="H25" s="29">
        <v>30</v>
      </c>
    </row>
    <row r="26" spans="1:8" ht="13.5" customHeight="1" x14ac:dyDescent="0.25">
      <c r="A26" s="2" t="s">
        <v>60</v>
      </c>
      <c r="B26" s="41">
        <f t="shared" si="0"/>
        <v>122</v>
      </c>
      <c r="C26" s="139">
        <v>122</v>
      </c>
      <c r="D26" s="139">
        <v>0</v>
      </c>
      <c r="E26" s="139">
        <v>0</v>
      </c>
      <c r="F26" s="140">
        <f t="shared" si="1"/>
        <v>0</v>
      </c>
      <c r="G26" s="141">
        <f t="shared" si="2"/>
        <v>0</v>
      </c>
      <c r="H26" s="29">
        <v>11</v>
      </c>
    </row>
    <row r="27" spans="1:8" ht="13.5" customHeight="1" x14ac:dyDescent="0.25">
      <c r="A27" s="2" t="s">
        <v>64</v>
      </c>
      <c r="B27" s="41">
        <f t="shared" si="0"/>
        <v>223</v>
      </c>
      <c r="C27" s="139">
        <v>222</v>
      </c>
      <c r="D27" s="139">
        <v>1</v>
      </c>
      <c r="E27" s="139">
        <v>0</v>
      </c>
      <c r="F27" s="140">
        <f t="shared" si="1"/>
        <v>1</v>
      </c>
      <c r="G27" s="141">
        <f t="shared" si="2"/>
        <v>4.4843049327354259E-3</v>
      </c>
      <c r="H27" s="29">
        <v>30</v>
      </c>
    </row>
    <row r="28" spans="1:8" ht="13.5" customHeight="1" x14ac:dyDescent="0.25">
      <c r="A28" s="2" t="s">
        <v>65</v>
      </c>
      <c r="B28" s="41">
        <f t="shared" si="0"/>
        <v>12</v>
      </c>
      <c r="C28" s="139">
        <v>10</v>
      </c>
      <c r="D28" s="139">
        <v>2</v>
      </c>
      <c r="E28" s="139">
        <v>0</v>
      </c>
      <c r="F28" s="140">
        <f t="shared" si="1"/>
        <v>2</v>
      </c>
      <c r="G28" s="141">
        <f t="shared" si="2"/>
        <v>0.16666666666666666</v>
      </c>
      <c r="H28" s="29">
        <v>58</v>
      </c>
    </row>
    <row r="29" spans="1:8" ht="13.5" customHeight="1" x14ac:dyDescent="0.25">
      <c r="A29" s="2" t="s">
        <v>69</v>
      </c>
      <c r="B29" s="41">
        <f t="shared" si="0"/>
        <v>1</v>
      </c>
      <c r="C29" s="139">
        <v>1</v>
      </c>
      <c r="D29" s="139">
        <v>0</v>
      </c>
      <c r="E29" s="139">
        <v>0</v>
      </c>
      <c r="F29" s="140">
        <f t="shared" si="1"/>
        <v>0</v>
      </c>
      <c r="G29" s="141">
        <f t="shared" si="2"/>
        <v>0</v>
      </c>
      <c r="H29" s="29">
        <v>12</v>
      </c>
    </row>
    <row r="30" spans="1:8" ht="13.5" customHeight="1" x14ac:dyDescent="0.25">
      <c r="A30" s="2" t="s">
        <v>74</v>
      </c>
      <c r="B30" s="41">
        <f t="shared" si="0"/>
        <v>1144</v>
      </c>
      <c r="C30" s="139">
        <v>983</v>
      </c>
      <c r="D30" s="139">
        <v>138</v>
      </c>
      <c r="E30" s="139">
        <v>23</v>
      </c>
      <c r="F30" s="140">
        <f t="shared" si="1"/>
        <v>161</v>
      </c>
      <c r="G30" s="141">
        <f t="shared" si="2"/>
        <v>0.14073426573426573</v>
      </c>
      <c r="H30" s="29">
        <v>36</v>
      </c>
    </row>
    <row r="31" spans="1:8" ht="13.5" customHeight="1" x14ac:dyDescent="0.25">
      <c r="A31" s="2" t="s">
        <v>77</v>
      </c>
      <c r="B31" s="41">
        <f t="shared" si="0"/>
        <v>176</v>
      </c>
      <c r="C31" s="139">
        <v>174</v>
      </c>
      <c r="D31" s="139">
        <v>1</v>
      </c>
      <c r="E31" s="139">
        <v>1</v>
      </c>
      <c r="F31" s="140">
        <f t="shared" si="1"/>
        <v>2</v>
      </c>
      <c r="G31" s="141">
        <f t="shared" si="2"/>
        <v>1.1363636363636364E-2</v>
      </c>
      <c r="H31" s="29">
        <v>10</v>
      </c>
    </row>
    <row r="32" spans="1:8" ht="13.5" customHeight="1" x14ac:dyDescent="0.25">
      <c r="A32" s="2" t="s">
        <v>79</v>
      </c>
      <c r="B32" s="41">
        <f t="shared" si="0"/>
        <v>54</v>
      </c>
      <c r="C32" s="139">
        <v>53</v>
      </c>
      <c r="D32" s="139">
        <v>1</v>
      </c>
      <c r="E32" s="139">
        <v>0</v>
      </c>
      <c r="F32" s="140">
        <f t="shared" si="1"/>
        <v>1</v>
      </c>
      <c r="G32" s="141">
        <f t="shared" si="2"/>
        <v>1.8518518518518517E-2</v>
      </c>
      <c r="H32" s="29">
        <v>8</v>
      </c>
    </row>
    <row r="33" spans="1:8" ht="13.5" customHeight="1" x14ac:dyDescent="0.25">
      <c r="A33" s="2" t="s">
        <v>81</v>
      </c>
      <c r="B33" s="41">
        <f t="shared" si="0"/>
        <v>50</v>
      </c>
      <c r="C33" s="139">
        <v>50</v>
      </c>
      <c r="D33" s="139">
        <v>0</v>
      </c>
      <c r="E33" s="139">
        <v>0</v>
      </c>
      <c r="F33" s="140">
        <f t="shared" si="1"/>
        <v>0</v>
      </c>
      <c r="G33" s="141">
        <f t="shared" si="2"/>
        <v>0</v>
      </c>
      <c r="H33" s="29">
        <v>32</v>
      </c>
    </row>
    <row r="34" spans="1:8" ht="13.5" customHeight="1" x14ac:dyDescent="0.25">
      <c r="A34" s="2" t="s">
        <v>84</v>
      </c>
      <c r="B34" s="41">
        <f t="shared" si="0"/>
        <v>65</v>
      </c>
      <c r="C34" s="139">
        <v>64</v>
      </c>
      <c r="D34" s="139">
        <v>1</v>
      </c>
      <c r="E34" s="139">
        <v>0</v>
      </c>
      <c r="F34" s="140">
        <f t="shared" si="1"/>
        <v>1</v>
      </c>
      <c r="G34" s="141">
        <f t="shared" si="2"/>
        <v>1.5384615384615385E-2</v>
      </c>
      <c r="H34" s="29">
        <v>10</v>
      </c>
    </row>
    <row r="35" spans="1:8" ht="13.5" customHeight="1" x14ac:dyDescent="0.25">
      <c r="A35" s="2" t="s">
        <v>89</v>
      </c>
      <c r="B35" s="41">
        <f t="shared" si="0"/>
        <v>172</v>
      </c>
      <c r="C35" s="139">
        <v>171</v>
      </c>
      <c r="D35" s="139">
        <v>0</v>
      </c>
      <c r="E35" s="139">
        <v>1</v>
      </c>
      <c r="F35" s="140">
        <f t="shared" si="1"/>
        <v>1</v>
      </c>
      <c r="G35" s="141">
        <f t="shared" si="2"/>
        <v>5.8139534883720929E-3</v>
      </c>
      <c r="H35" s="29">
        <v>24</v>
      </c>
    </row>
    <row r="36" spans="1:8" ht="13.5" customHeight="1" x14ac:dyDescent="0.25">
      <c r="A36" s="2" t="s">
        <v>90</v>
      </c>
      <c r="B36" s="41">
        <f t="shared" si="0"/>
        <v>31</v>
      </c>
      <c r="C36" s="139">
        <v>31</v>
      </c>
      <c r="D36" s="139">
        <v>0</v>
      </c>
      <c r="E36" s="139">
        <v>0</v>
      </c>
      <c r="F36" s="140">
        <f t="shared" si="1"/>
        <v>0</v>
      </c>
      <c r="G36" s="141">
        <f t="shared" si="2"/>
        <v>0</v>
      </c>
      <c r="H36" s="29">
        <v>23</v>
      </c>
    </row>
    <row r="37" spans="1:8" ht="13.5" customHeight="1" x14ac:dyDescent="0.25">
      <c r="A37" s="2" t="s">
        <v>92</v>
      </c>
      <c r="B37" s="41">
        <f t="shared" si="0"/>
        <v>112</v>
      </c>
      <c r="C37" s="139">
        <v>112</v>
      </c>
      <c r="D37" s="139">
        <v>0</v>
      </c>
      <c r="E37" s="139">
        <v>0</v>
      </c>
      <c r="F37" s="140">
        <f t="shared" si="1"/>
        <v>0</v>
      </c>
      <c r="G37" s="141">
        <f t="shared" si="2"/>
        <v>0</v>
      </c>
      <c r="H37" s="29">
        <v>10</v>
      </c>
    </row>
    <row r="38" spans="1:8" ht="13.5" customHeight="1" x14ac:dyDescent="0.25">
      <c r="A38" s="2" t="s">
        <v>94</v>
      </c>
      <c r="B38" s="41">
        <f t="shared" si="0"/>
        <v>167</v>
      </c>
      <c r="C38" s="139">
        <v>135</v>
      </c>
      <c r="D38" s="139">
        <v>21</v>
      </c>
      <c r="E38" s="139">
        <v>11</v>
      </c>
      <c r="F38" s="140">
        <f t="shared" si="1"/>
        <v>32</v>
      </c>
      <c r="G38" s="141">
        <f t="shared" si="2"/>
        <v>0.19161676646706588</v>
      </c>
      <c r="H38" s="29">
        <v>23</v>
      </c>
    </row>
    <row r="39" spans="1:8" ht="13.5" customHeight="1" x14ac:dyDescent="0.25">
      <c r="A39" s="2" t="s">
        <v>17</v>
      </c>
      <c r="B39" s="41">
        <f t="shared" si="0"/>
        <v>76</v>
      </c>
      <c r="C39" s="139">
        <v>55</v>
      </c>
      <c r="D39" s="139">
        <v>13</v>
      </c>
      <c r="E39" s="139">
        <v>8</v>
      </c>
      <c r="F39" s="140">
        <f t="shared" si="1"/>
        <v>21</v>
      </c>
      <c r="G39" s="141">
        <f t="shared" si="2"/>
        <v>0.27631578947368424</v>
      </c>
      <c r="H39" s="29">
        <v>52</v>
      </c>
    </row>
    <row r="40" spans="1:8" ht="13.5" customHeight="1" x14ac:dyDescent="0.25">
      <c r="A40" s="2" t="s">
        <v>97</v>
      </c>
      <c r="B40" s="41">
        <f t="shared" si="0"/>
        <v>26</v>
      </c>
      <c r="C40" s="139">
        <v>26</v>
      </c>
      <c r="D40" s="139">
        <v>0</v>
      </c>
      <c r="E40" s="139">
        <v>0</v>
      </c>
      <c r="F40" s="140">
        <f t="shared" si="1"/>
        <v>0</v>
      </c>
      <c r="G40" s="141">
        <f t="shared" si="2"/>
        <v>0</v>
      </c>
      <c r="H40" s="29">
        <v>17</v>
      </c>
    </row>
    <row r="41" spans="1:8" ht="13.5" customHeight="1" x14ac:dyDescent="0.25">
      <c r="A41" s="2" t="s">
        <v>99</v>
      </c>
      <c r="B41" s="41">
        <f t="shared" si="0"/>
        <v>209</v>
      </c>
      <c r="C41" s="139">
        <v>208</v>
      </c>
      <c r="D41" s="139">
        <v>1</v>
      </c>
      <c r="E41" s="139">
        <v>0</v>
      </c>
      <c r="F41" s="140">
        <f t="shared" si="1"/>
        <v>1</v>
      </c>
      <c r="G41" s="141">
        <f t="shared" si="2"/>
        <v>4.7846889952153108E-3</v>
      </c>
      <c r="H41" s="29">
        <v>37</v>
      </c>
    </row>
    <row r="42" spans="1:8" ht="13.5" customHeight="1" x14ac:dyDescent="0.25">
      <c r="A42" s="2" t="s">
        <v>101</v>
      </c>
      <c r="B42" s="41">
        <f t="shared" si="0"/>
        <v>18</v>
      </c>
      <c r="C42" s="139">
        <v>18</v>
      </c>
      <c r="D42" s="139">
        <v>0</v>
      </c>
      <c r="E42" s="139">
        <v>0</v>
      </c>
      <c r="F42" s="140">
        <f t="shared" si="1"/>
        <v>0</v>
      </c>
      <c r="G42" s="141">
        <f t="shared" si="2"/>
        <v>0</v>
      </c>
      <c r="H42" s="29">
        <v>12</v>
      </c>
    </row>
    <row r="43" spans="1:8" ht="13.5" customHeight="1" x14ac:dyDescent="0.25">
      <c r="A43" s="2" t="s">
        <v>103</v>
      </c>
      <c r="B43" s="41">
        <f t="shared" si="0"/>
        <v>82</v>
      </c>
      <c r="C43" s="139">
        <v>82</v>
      </c>
      <c r="D43" s="139">
        <v>0</v>
      </c>
      <c r="E43" s="139">
        <v>0</v>
      </c>
      <c r="F43" s="140">
        <f t="shared" si="1"/>
        <v>0</v>
      </c>
      <c r="G43" s="141">
        <f t="shared" si="2"/>
        <v>0</v>
      </c>
      <c r="H43" s="29">
        <v>23</v>
      </c>
    </row>
    <row r="44" spans="1:8" ht="13.5" customHeight="1" x14ac:dyDescent="0.25">
      <c r="A44" s="2" t="s">
        <v>19</v>
      </c>
      <c r="B44" s="41">
        <f t="shared" si="0"/>
        <v>234</v>
      </c>
      <c r="C44" s="139">
        <v>234</v>
      </c>
      <c r="D44" s="139">
        <v>0</v>
      </c>
      <c r="E44" s="139">
        <v>0</v>
      </c>
      <c r="F44" s="140">
        <f t="shared" si="1"/>
        <v>0</v>
      </c>
      <c r="G44" s="141">
        <f t="shared" si="2"/>
        <v>0</v>
      </c>
      <c r="H44" s="29">
        <v>18</v>
      </c>
    </row>
    <row r="45" spans="1:8" ht="13.5" customHeight="1" x14ac:dyDescent="0.25">
      <c r="A45" s="2" t="s">
        <v>109</v>
      </c>
      <c r="B45" s="41">
        <f t="shared" si="0"/>
        <v>36</v>
      </c>
      <c r="C45" s="139">
        <v>36</v>
      </c>
      <c r="D45" s="139">
        <v>0</v>
      </c>
      <c r="E45" s="139">
        <v>0</v>
      </c>
      <c r="F45" s="140">
        <f t="shared" si="1"/>
        <v>0</v>
      </c>
      <c r="G45" s="141">
        <f t="shared" si="2"/>
        <v>0</v>
      </c>
      <c r="H45" s="29">
        <v>26</v>
      </c>
    </row>
    <row r="46" spans="1:8" ht="13.5" customHeight="1" x14ac:dyDescent="0.3">
      <c r="A46" s="31" t="s">
        <v>20</v>
      </c>
      <c r="B46" s="158">
        <v>5887</v>
      </c>
      <c r="C46" s="175">
        <v>5265</v>
      </c>
      <c r="D46" s="148">
        <v>486</v>
      </c>
      <c r="E46" s="148">
        <v>136</v>
      </c>
      <c r="F46" s="148">
        <v>622</v>
      </c>
      <c r="G46" s="157">
        <v>0.10565653134024121</v>
      </c>
      <c r="H46" s="33">
        <v>29</v>
      </c>
    </row>
    <row r="47" spans="1:8" ht="13.5" customHeight="1" x14ac:dyDescent="0.25"/>
    <row r="48" spans="1:8" ht="13.5" customHeight="1" x14ac:dyDescent="0.25"/>
    <row r="49" spans="1:8" ht="13.5" customHeight="1" x14ac:dyDescent="0.3">
      <c r="A49" s="5" t="s">
        <v>23</v>
      </c>
      <c r="B49" s="7"/>
      <c r="C49" s="7"/>
      <c r="D49" s="7"/>
      <c r="E49" s="7"/>
      <c r="F49" s="7"/>
      <c r="G49" s="7"/>
      <c r="H49" s="7"/>
    </row>
    <row r="50" spans="1:8" ht="13.5" customHeight="1" x14ac:dyDescent="0.3">
      <c r="A50" s="8" t="s">
        <v>24</v>
      </c>
      <c r="B50" s="7"/>
      <c r="C50" s="7"/>
      <c r="D50" s="7"/>
      <c r="E50" s="7"/>
      <c r="F50" s="7"/>
      <c r="G50" s="7"/>
      <c r="H50" s="7"/>
    </row>
    <row r="51" spans="1:8" ht="13.5" customHeight="1" x14ac:dyDescent="0.3">
      <c r="A51" s="9"/>
    </row>
    <row r="52" spans="1:8" ht="13.5" customHeight="1" x14ac:dyDescent="0.3">
      <c r="A52" s="11" t="s">
        <v>3</v>
      </c>
      <c r="B52" s="53" t="s">
        <v>115</v>
      </c>
      <c r="C52" s="13"/>
      <c r="D52" s="13" t="s">
        <v>116</v>
      </c>
      <c r="E52" s="13"/>
      <c r="F52" s="13"/>
      <c r="G52" s="54"/>
      <c r="H52" s="55" t="s">
        <v>6</v>
      </c>
    </row>
    <row r="53" spans="1:8" ht="13.5" customHeight="1" x14ac:dyDescent="0.3">
      <c r="A53" s="16"/>
      <c r="B53" s="57" t="s">
        <v>117</v>
      </c>
      <c r="C53" s="18" t="s">
        <v>8</v>
      </c>
      <c r="D53" s="18" t="s">
        <v>9</v>
      </c>
      <c r="E53" s="18" t="s">
        <v>10</v>
      </c>
      <c r="F53" s="18" t="s">
        <v>118</v>
      </c>
      <c r="G53" s="19" t="s">
        <v>118</v>
      </c>
      <c r="H53" s="20" t="s">
        <v>11</v>
      </c>
    </row>
    <row r="54" spans="1:8" ht="13.5" customHeight="1" x14ac:dyDescent="0.3">
      <c r="A54" s="21"/>
      <c r="B54" s="22" t="s">
        <v>12</v>
      </c>
      <c r="C54" s="23" t="s">
        <v>12</v>
      </c>
      <c r="D54" s="23" t="s">
        <v>12</v>
      </c>
      <c r="E54" s="23" t="s">
        <v>12</v>
      </c>
      <c r="F54" s="23" t="s">
        <v>12</v>
      </c>
      <c r="G54" s="24" t="s">
        <v>13</v>
      </c>
      <c r="H54" s="25" t="s">
        <v>14</v>
      </c>
    </row>
    <row r="55" spans="1:8" ht="13.5" customHeight="1" x14ac:dyDescent="0.3">
      <c r="A55" s="16"/>
      <c r="B55" s="17"/>
      <c r="C55" s="18"/>
      <c r="D55" s="18"/>
      <c r="E55" s="18"/>
      <c r="F55" s="18"/>
      <c r="G55" s="19"/>
      <c r="H55" s="27"/>
    </row>
    <row r="56" spans="1:8" ht="13.5" customHeight="1" x14ac:dyDescent="0.25">
      <c r="A56" s="2" t="s">
        <v>28</v>
      </c>
      <c r="B56" s="60">
        <f>SUM(C56:E56)</f>
        <v>0</v>
      </c>
      <c r="C56" s="58">
        <f>SUM(C57:C66)</f>
        <v>0</v>
      </c>
      <c r="D56" s="58">
        <f>SUM(D57:D66)</f>
        <v>0</v>
      </c>
      <c r="E56" s="58">
        <f>SUM(E57:E66)</f>
        <v>0</v>
      </c>
      <c r="F56" s="58">
        <f>SUM(D56,E56)</f>
        <v>0</v>
      </c>
      <c r="G56" s="61">
        <f>IF(B56&lt;1,0,F56/B56*100)</f>
        <v>0</v>
      </c>
      <c r="H56" s="29" t="s">
        <v>31</v>
      </c>
    </row>
    <row r="57" spans="1:8" ht="13.5" customHeight="1" x14ac:dyDescent="0.25">
      <c r="A57" s="2" t="s">
        <v>29</v>
      </c>
      <c r="B57" s="62">
        <f>SUM(C57:E57)</f>
        <v>0</v>
      </c>
      <c r="C57" s="42" t="s">
        <v>31</v>
      </c>
      <c r="D57" s="42" t="s">
        <v>31</v>
      </c>
      <c r="E57" s="42" t="s">
        <v>31</v>
      </c>
      <c r="F57" s="58">
        <f t="shared" ref="F57:F124" si="3">SUM(D57,E57)</f>
        <v>0</v>
      </c>
      <c r="G57" s="61">
        <f t="shared" ref="G57:G124" si="4">IF(B57&lt;1,0,F57/B57*100)</f>
        <v>0</v>
      </c>
      <c r="H57" s="29" t="s">
        <v>31</v>
      </c>
    </row>
    <row r="58" spans="1:8" ht="13.5" customHeight="1" x14ac:dyDescent="0.25">
      <c r="A58" s="2" t="s">
        <v>30</v>
      </c>
      <c r="B58" s="60">
        <f t="shared" ref="B58:B125" si="5">SUM(C58:E58)</f>
        <v>0</v>
      </c>
      <c r="C58" s="42" t="s">
        <v>31</v>
      </c>
      <c r="D58" s="42" t="s">
        <v>31</v>
      </c>
      <c r="E58" s="42" t="s">
        <v>31</v>
      </c>
      <c r="F58" s="58">
        <f t="shared" si="3"/>
        <v>0</v>
      </c>
      <c r="G58" s="61">
        <f t="shared" si="4"/>
        <v>0</v>
      </c>
      <c r="H58" s="29" t="s">
        <v>31</v>
      </c>
    </row>
    <row r="59" spans="1:8" ht="13.5" customHeight="1" x14ac:dyDescent="0.25">
      <c r="A59" s="2" t="s">
        <v>32</v>
      </c>
      <c r="B59" s="60">
        <f t="shared" si="5"/>
        <v>0</v>
      </c>
      <c r="C59" s="42" t="s">
        <v>31</v>
      </c>
      <c r="D59" s="42" t="s">
        <v>31</v>
      </c>
      <c r="E59" s="42" t="s">
        <v>31</v>
      </c>
      <c r="F59" s="58">
        <f t="shared" si="3"/>
        <v>0</v>
      </c>
      <c r="G59" s="61">
        <f t="shared" si="4"/>
        <v>0</v>
      </c>
      <c r="H59" s="29" t="s">
        <v>31</v>
      </c>
    </row>
    <row r="60" spans="1:8" ht="13.5" customHeight="1" x14ac:dyDescent="0.25">
      <c r="A60" s="2" t="s">
        <v>119</v>
      </c>
      <c r="B60" s="60">
        <f t="shared" si="5"/>
        <v>0</v>
      </c>
      <c r="C60" s="42" t="s">
        <v>31</v>
      </c>
      <c r="D60" s="42" t="s">
        <v>31</v>
      </c>
      <c r="E60" s="42" t="s">
        <v>31</v>
      </c>
      <c r="F60" s="58">
        <f t="shared" si="3"/>
        <v>0</v>
      </c>
      <c r="G60" s="61">
        <f t="shared" si="4"/>
        <v>0</v>
      </c>
      <c r="H60" s="29" t="s">
        <v>31</v>
      </c>
    </row>
    <row r="61" spans="1:8" ht="13.5" customHeight="1" x14ac:dyDescent="0.25">
      <c r="A61" s="2" t="s">
        <v>34</v>
      </c>
      <c r="B61" s="60">
        <f t="shared" si="5"/>
        <v>0</v>
      </c>
      <c r="C61" s="42" t="s">
        <v>31</v>
      </c>
      <c r="D61" s="42" t="s">
        <v>31</v>
      </c>
      <c r="E61" s="42" t="s">
        <v>31</v>
      </c>
      <c r="F61" s="58">
        <f t="shared" si="3"/>
        <v>0</v>
      </c>
      <c r="G61" s="61">
        <f t="shared" si="4"/>
        <v>0</v>
      </c>
      <c r="H61" s="29" t="s">
        <v>31</v>
      </c>
    </row>
    <row r="62" spans="1:8" ht="13.5" customHeight="1" x14ac:dyDescent="0.25">
      <c r="A62" s="2" t="s">
        <v>35</v>
      </c>
      <c r="B62" s="60">
        <f t="shared" si="5"/>
        <v>0</v>
      </c>
      <c r="C62" s="42" t="s">
        <v>31</v>
      </c>
      <c r="D62" s="42" t="s">
        <v>31</v>
      </c>
      <c r="E62" s="42" t="s">
        <v>31</v>
      </c>
      <c r="F62" s="58">
        <f t="shared" si="3"/>
        <v>0</v>
      </c>
      <c r="G62" s="61">
        <f t="shared" si="4"/>
        <v>0</v>
      </c>
      <c r="H62" s="29" t="s">
        <v>31</v>
      </c>
    </row>
    <row r="63" spans="1:8" ht="13.5" customHeight="1" x14ac:dyDescent="0.25">
      <c r="A63" s="2" t="s">
        <v>36</v>
      </c>
      <c r="B63" s="60">
        <f t="shared" si="5"/>
        <v>0</v>
      </c>
      <c r="C63" s="42" t="s">
        <v>31</v>
      </c>
      <c r="D63" s="42" t="s">
        <v>31</v>
      </c>
      <c r="E63" s="42" t="s">
        <v>31</v>
      </c>
      <c r="F63" s="58">
        <f t="shared" si="3"/>
        <v>0</v>
      </c>
      <c r="G63" s="61">
        <f t="shared" si="4"/>
        <v>0</v>
      </c>
      <c r="H63" s="29" t="s">
        <v>31</v>
      </c>
    </row>
    <row r="64" spans="1:8" ht="13.5" customHeight="1" x14ac:dyDescent="0.25">
      <c r="A64" s="2" t="s">
        <v>37</v>
      </c>
      <c r="B64" s="60">
        <f>SUM(C64:E64)</f>
        <v>0</v>
      </c>
      <c r="C64" s="42" t="s">
        <v>31</v>
      </c>
      <c r="D64" s="42" t="s">
        <v>31</v>
      </c>
      <c r="E64" s="42" t="s">
        <v>31</v>
      </c>
      <c r="F64" s="58">
        <f t="shared" si="3"/>
        <v>0</v>
      </c>
      <c r="G64" s="61">
        <f t="shared" si="4"/>
        <v>0</v>
      </c>
      <c r="H64" s="29" t="s">
        <v>31</v>
      </c>
    </row>
    <row r="65" spans="1:8" ht="13.5" customHeight="1" x14ac:dyDescent="0.25">
      <c r="A65" s="2" t="s">
        <v>38</v>
      </c>
      <c r="B65" s="60">
        <f t="shared" si="5"/>
        <v>0</v>
      </c>
      <c r="C65" s="42" t="s">
        <v>31</v>
      </c>
      <c r="D65" s="42" t="s">
        <v>31</v>
      </c>
      <c r="E65" s="42" t="s">
        <v>31</v>
      </c>
      <c r="F65" s="58">
        <f t="shared" si="3"/>
        <v>0</v>
      </c>
      <c r="G65" s="61">
        <f t="shared" si="4"/>
        <v>0</v>
      </c>
      <c r="H65" s="29" t="s">
        <v>31</v>
      </c>
    </row>
    <row r="66" spans="1:8" ht="13.5" customHeight="1" x14ac:dyDescent="0.25">
      <c r="A66" s="2" t="s">
        <v>39</v>
      </c>
      <c r="B66" s="60">
        <f t="shared" si="5"/>
        <v>0</v>
      </c>
      <c r="C66" s="42" t="s">
        <v>31</v>
      </c>
      <c r="D66" s="42" t="s">
        <v>31</v>
      </c>
      <c r="E66" s="42" t="s">
        <v>31</v>
      </c>
      <c r="F66" s="58">
        <f t="shared" si="3"/>
        <v>0</v>
      </c>
      <c r="G66" s="61">
        <f t="shared" si="4"/>
        <v>0</v>
      </c>
      <c r="H66" s="29" t="s">
        <v>31</v>
      </c>
    </row>
    <row r="67" spans="1:8" ht="13.5" customHeight="1" x14ac:dyDescent="0.25">
      <c r="A67" s="2" t="s">
        <v>40</v>
      </c>
      <c r="B67" s="60">
        <f>SUM(C67:E67)</f>
        <v>0</v>
      </c>
      <c r="C67" s="42" t="s">
        <v>31</v>
      </c>
      <c r="D67" s="42" t="s">
        <v>31</v>
      </c>
      <c r="E67" s="42" t="s">
        <v>31</v>
      </c>
      <c r="F67" s="58">
        <f t="shared" si="3"/>
        <v>0</v>
      </c>
      <c r="G67" s="61">
        <f>IF(B67&lt;1,0,F67/B67*100)</f>
        <v>0</v>
      </c>
      <c r="H67" s="29" t="s">
        <v>31</v>
      </c>
    </row>
    <row r="68" spans="1:8" ht="13.5" customHeight="1" x14ac:dyDescent="0.25">
      <c r="A68" s="2" t="s">
        <v>41</v>
      </c>
      <c r="B68" s="60">
        <f>SUM(C68:E68)</f>
        <v>0</v>
      </c>
      <c r="C68" s="58">
        <f>SUM(C69:C71)</f>
        <v>0</v>
      </c>
      <c r="D68" s="58">
        <f>SUM(D69:D71)</f>
        <v>0</v>
      </c>
      <c r="E68" s="58">
        <f>SUM(E69:E71)</f>
        <v>0</v>
      </c>
      <c r="F68" s="58">
        <f>SUM(D68,E68)</f>
        <v>0</v>
      </c>
      <c r="G68" s="61">
        <f>IF(B68&lt;1,0,F68/B68*100)</f>
        <v>0</v>
      </c>
      <c r="H68" s="29" t="s">
        <v>31</v>
      </c>
    </row>
    <row r="69" spans="1:8" ht="13.5" customHeight="1" x14ac:dyDescent="0.25">
      <c r="A69" s="2" t="s">
        <v>42</v>
      </c>
      <c r="B69" s="60">
        <f>SUM(C69:E69)</f>
        <v>0</v>
      </c>
      <c r="C69" s="42" t="s">
        <v>31</v>
      </c>
      <c r="D69" s="42" t="s">
        <v>31</v>
      </c>
      <c r="E69" s="42" t="s">
        <v>31</v>
      </c>
      <c r="F69" s="58">
        <f>SUM(D69,E69)</f>
        <v>0</v>
      </c>
      <c r="G69" s="61">
        <f>IF(B69&lt;1,0,F69/B69*100)</f>
        <v>0</v>
      </c>
      <c r="H69" s="29" t="s">
        <v>31</v>
      </c>
    </row>
    <row r="70" spans="1:8" ht="13.5" customHeight="1" x14ac:dyDescent="0.25">
      <c r="A70" s="2" t="s">
        <v>44</v>
      </c>
      <c r="B70" s="60">
        <f t="shared" si="5"/>
        <v>0</v>
      </c>
      <c r="C70" s="42" t="s">
        <v>31</v>
      </c>
      <c r="D70" s="42" t="s">
        <v>31</v>
      </c>
      <c r="E70" s="42" t="s">
        <v>31</v>
      </c>
      <c r="F70" s="58">
        <f t="shared" si="3"/>
        <v>0</v>
      </c>
      <c r="G70" s="61">
        <f t="shared" si="4"/>
        <v>0</v>
      </c>
      <c r="H70" s="29" t="s">
        <v>31</v>
      </c>
    </row>
    <row r="71" spans="1:8" ht="13.5" customHeight="1" x14ac:dyDescent="0.25">
      <c r="A71" s="2" t="s">
        <v>45</v>
      </c>
      <c r="B71" s="60">
        <f t="shared" si="5"/>
        <v>0</v>
      </c>
      <c r="C71" s="42" t="s">
        <v>31</v>
      </c>
      <c r="D71" s="42" t="s">
        <v>31</v>
      </c>
      <c r="E71" s="42" t="s">
        <v>31</v>
      </c>
      <c r="F71" s="58">
        <f t="shared" si="3"/>
        <v>0</v>
      </c>
      <c r="G71" s="61">
        <f t="shared" si="4"/>
        <v>0</v>
      </c>
      <c r="H71" s="29" t="s">
        <v>31</v>
      </c>
    </row>
    <row r="72" spans="1:8" ht="13.5" customHeight="1" x14ac:dyDescent="0.25">
      <c r="A72" s="2" t="s">
        <v>46</v>
      </c>
      <c r="B72" s="60">
        <f t="shared" si="5"/>
        <v>0</v>
      </c>
      <c r="C72" s="58">
        <f>SUM(C73:C82)</f>
        <v>0</v>
      </c>
      <c r="D72" s="58">
        <f>SUM(D73:D82)</f>
        <v>0</v>
      </c>
      <c r="E72" s="58">
        <f>SUM(E73:E82)</f>
        <v>0</v>
      </c>
      <c r="F72" s="58">
        <f>SUM(D72,E72)</f>
        <v>0</v>
      </c>
      <c r="G72" s="61">
        <f t="shared" si="4"/>
        <v>0</v>
      </c>
      <c r="H72" s="29" t="s">
        <v>31</v>
      </c>
    </row>
    <row r="73" spans="1:8" ht="13.5" customHeight="1" x14ac:dyDescent="0.25">
      <c r="A73" s="2" t="s">
        <v>47</v>
      </c>
      <c r="B73" s="60">
        <f t="shared" si="5"/>
        <v>0</v>
      </c>
      <c r="C73" s="42" t="s">
        <v>31</v>
      </c>
      <c r="D73" s="42" t="s">
        <v>31</v>
      </c>
      <c r="E73" s="42" t="s">
        <v>31</v>
      </c>
      <c r="F73" s="58">
        <f t="shared" si="3"/>
        <v>0</v>
      </c>
      <c r="G73" s="61">
        <f t="shared" si="4"/>
        <v>0</v>
      </c>
      <c r="H73" s="29" t="s">
        <v>31</v>
      </c>
    </row>
    <row r="74" spans="1:8" ht="13.5" customHeight="1" x14ac:dyDescent="0.25">
      <c r="A74" s="2" t="s">
        <v>48</v>
      </c>
      <c r="B74" s="60">
        <f t="shared" si="5"/>
        <v>0</v>
      </c>
      <c r="C74" s="42" t="s">
        <v>31</v>
      </c>
      <c r="D74" s="42" t="s">
        <v>31</v>
      </c>
      <c r="E74" s="42" t="s">
        <v>31</v>
      </c>
      <c r="F74" s="58">
        <f t="shared" si="3"/>
        <v>0</v>
      </c>
      <c r="G74" s="61">
        <f t="shared" si="4"/>
        <v>0</v>
      </c>
      <c r="H74" s="29" t="s">
        <v>31</v>
      </c>
    </row>
    <row r="75" spans="1:8" ht="13.5" customHeight="1" x14ac:dyDescent="0.25">
      <c r="A75" s="2" t="s">
        <v>49</v>
      </c>
      <c r="B75" s="60">
        <f t="shared" si="5"/>
        <v>0</v>
      </c>
      <c r="C75" s="42" t="s">
        <v>31</v>
      </c>
      <c r="D75" s="42" t="s">
        <v>31</v>
      </c>
      <c r="E75" s="42" t="s">
        <v>31</v>
      </c>
      <c r="F75" s="58">
        <f t="shared" si="3"/>
        <v>0</v>
      </c>
      <c r="G75" s="61">
        <f t="shared" si="4"/>
        <v>0</v>
      </c>
      <c r="H75" s="29" t="s">
        <v>31</v>
      </c>
    </row>
    <row r="76" spans="1:8" ht="13.5" customHeight="1" x14ac:dyDescent="0.25">
      <c r="A76" s="2" t="s">
        <v>50</v>
      </c>
      <c r="B76" s="60">
        <f t="shared" si="5"/>
        <v>0</v>
      </c>
      <c r="C76" s="42" t="s">
        <v>31</v>
      </c>
      <c r="D76" s="42" t="s">
        <v>31</v>
      </c>
      <c r="E76" s="42" t="s">
        <v>31</v>
      </c>
      <c r="F76" s="58">
        <f t="shared" si="3"/>
        <v>0</v>
      </c>
      <c r="G76" s="61">
        <f t="shared" si="4"/>
        <v>0</v>
      </c>
      <c r="H76" s="29" t="s">
        <v>31</v>
      </c>
    </row>
    <row r="77" spans="1:8" ht="13.5" customHeight="1" x14ac:dyDescent="0.25">
      <c r="A77" s="2" t="s">
        <v>51</v>
      </c>
      <c r="B77" s="60">
        <f t="shared" si="5"/>
        <v>0</v>
      </c>
      <c r="C77" s="42" t="s">
        <v>31</v>
      </c>
      <c r="D77" s="42" t="s">
        <v>31</v>
      </c>
      <c r="E77" s="42" t="s">
        <v>31</v>
      </c>
      <c r="F77" s="58">
        <f t="shared" si="3"/>
        <v>0</v>
      </c>
      <c r="G77" s="61">
        <f t="shared" si="4"/>
        <v>0</v>
      </c>
      <c r="H77" s="29" t="s">
        <v>31</v>
      </c>
    </row>
    <row r="78" spans="1:8" ht="13.5" customHeight="1" x14ac:dyDescent="0.25">
      <c r="A78" s="2" t="s">
        <v>52</v>
      </c>
      <c r="B78" s="60">
        <f t="shared" si="5"/>
        <v>0</v>
      </c>
      <c r="C78" s="42" t="s">
        <v>31</v>
      </c>
      <c r="D78" s="42" t="s">
        <v>31</v>
      </c>
      <c r="E78" s="42" t="s">
        <v>31</v>
      </c>
      <c r="F78" s="58">
        <f t="shared" si="3"/>
        <v>0</v>
      </c>
      <c r="G78" s="61">
        <f t="shared" si="4"/>
        <v>0</v>
      </c>
      <c r="H78" s="29" t="s">
        <v>31</v>
      </c>
    </row>
    <row r="79" spans="1:8" ht="13.5" customHeight="1" x14ac:dyDescent="0.25">
      <c r="A79" s="2" t="s">
        <v>53</v>
      </c>
      <c r="B79" s="60">
        <f t="shared" si="5"/>
        <v>0</v>
      </c>
      <c r="C79" s="42" t="s">
        <v>31</v>
      </c>
      <c r="D79" s="42" t="s">
        <v>31</v>
      </c>
      <c r="E79" s="42" t="s">
        <v>31</v>
      </c>
      <c r="F79" s="58">
        <f t="shared" si="3"/>
        <v>0</v>
      </c>
      <c r="G79" s="61">
        <f t="shared" si="4"/>
        <v>0</v>
      </c>
      <c r="H79" s="29" t="s">
        <v>31</v>
      </c>
    </row>
    <row r="80" spans="1:8" ht="13.5" customHeight="1" x14ac:dyDescent="0.25">
      <c r="A80" s="2" t="s">
        <v>54</v>
      </c>
      <c r="B80" s="60">
        <f t="shared" si="5"/>
        <v>0</v>
      </c>
      <c r="C80" s="42" t="s">
        <v>31</v>
      </c>
      <c r="D80" s="42" t="s">
        <v>31</v>
      </c>
      <c r="E80" s="42" t="s">
        <v>31</v>
      </c>
      <c r="F80" s="58">
        <f t="shared" si="3"/>
        <v>0</v>
      </c>
      <c r="G80" s="61">
        <f t="shared" si="4"/>
        <v>0</v>
      </c>
      <c r="H80" s="29" t="s">
        <v>31</v>
      </c>
    </row>
    <row r="81" spans="1:8" ht="13.5" customHeight="1" x14ac:dyDescent="0.25">
      <c r="A81" s="2" t="s">
        <v>55</v>
      </c>
      <c r="B81" s="60">
        <f t="shared" si="5"/>
        <v>0</v>
      </c>
      <c r="C81" s="42" t="s">
        <v>31</v>
      </c>
      <c r="D81" s="42" t="s">
        <v>31</v>
      </c>
      <c r="E81" s="42" t="s">
        <v>31</v>
      </c>
      <c r="F81" s="58">
        <f t="shared" si="3"/>
        <v>0</v>
      </c>
      <c r="G81" s="61">
        <f t="shared" si="4"/>
        <v>0</v>
      </c>
      <c r="H81" s="29" t="s">
        <v>31</v>
      </c>
    </row>
    <row r="82" spans="1:8" ht="13.5" customHeight="1" x14ac:dyDescent="0.25">
      <c r="A82" s="2" t="s">
        <v>56</v>
      </c>
      <c r="B82" s="60">
        <f t="shared" si="5"/>
        <v>0</v>
      </c>
      <c r="C82" s="42" t="s">
        <v>31</v>
      </c>
      <c r="D82" s="42" t="s">
        <v>31</v>
      </c>
      <c r="E82" s="42" t="s">
        <v>31</v>
      </c>
      <c r="F82" s="58">
        <f t="shared" si="3"/>
        <v>0</v>
      </c>
      <c r="G82" s="61">
        <f t="shared" si="4"/>
        <v>0</v>
      </c>
      <c r="H82" s="29" t="s">
        <v>31</v>
      </c>
    </row>
    <row r="83" spans="1:8" ht="13.5" customHeight="1" x14ac:dyDescent="0.25">
      <c r="A83" s="2" t="s">
        <v>15</v>
      </c>
      <c r="B83" s="60">
        <f t="shared" si="5"/>
        <v>0</v>
      </c>
      <c r="C83" s="42" t="s">
        <v>31</v>
      </c>
      <c r="D83" s="42" t="s">
        <v>31</v>
      </c>
      <c r="E83" s="42" t="s">
        <v>31</v>
      </c>
      <c r="F83" s="58">
        <f t="shared" si="3"/>
        <v>0</v>
      </c>
      <c r="G83" s="61">
        <f t="shared" si="4"/>
        <v>0</v>
      </c>
      <c r="H83" s="29" t="s">
        <v>31</v>
      </c>
    </row>
    <row r="84" spans="1:8" ht="13.5" customHeight="1" x14ac:dyDescent="0.25">
      <c r="A84" s="2" t="s">
        <v>57</v>
      </c>
      <c r="B84" s="60">
        <f t="shared" si="5"/>
        <v>0</v>
      </c>
      <c r="C84" s="58">
        <f>SUM(C85:C89)</f>
        <v>0</v>
      </c>
      <c r="D84" s="58">
        <f>SUM(D85:D89)</f>
        <v>0</v>
      </c>
      <c r="E84" s="58">
        <f>SUM(E85:E89)</f>
        <v>0</v>
      </c>
      <c r="F84" s="58">
        <f t="shared" si="3"/>
        <v>0</v>
      </c>
      <c r="G84" s="61">
        <f t="shared" si="4"/>
        <v>0</v>
      </c>
      <c r="H84" s="29" t="s">
        <v>31</v>
      </c>
    </row>
    <row r="85" spans="1:8" ht="13.5" customHeight="1" x14ac:dyDescent="0.25">
      <c r="A85" s="2" t="s">
        <v>58</v>
      </c>
      <c r="B85" s="60">
        <f t="shared" si="5"/>
        <v>0</v>
      </c>
      <c r="C85" s="42" t="s">
        <v>31</v>
      </c>
      <c r="D85" s="42" t="s">
        <v>31</v>
      </c>
      <c r="E85" s="42" t="s">
        <v>31</v>
      </c>
      <c r="F85" s="58">
        <f t="shared" si="3"/>
        <v>0</v>
      </c>
      <c r="G85" s="61">
        <f t="shared" si="4"/>
        <v>0</v>
      </c>
      <c r="H85" s="29" t="s">
        <v>31</v>
      </c>
    </row>
    <row r="86" spans="1:8" ht="13.5" customHeight="1" x14ac:dyDescent="0.25">
      <c r="A86" s="2" t="s">
        <v>59</v>
      </c>
      <c r="B86" s="60">
        <f t="shared" si="5"/>
        <v>0</v>
      </c>
      <c r="C86" s="42" t="s">
        <v>31</v>
      </c>
      <c r="D86" s="42" t="s">
        <v>31</v>
      </c>
      <c r="E86" s="42" t="s">
        <v>31</v>
      </c>
      <c r="F86" s="58">
        <f t="shared" si="3"/>
        <v>0</v>
      </c>
      <c r="G86" s="61">
        <f t="shared" si="4"/>
        <v>0</v>
      </c>
      <c r="H86" s="29" t="s">
        <v>31</v>
      </c>
    </row>
    <row r="87" spans="1:8" ht="13.5" customHeight="1" x14ac:dyDescent="0.25">
      <c r="A87" s="2" t="s">
        <v>60</v>
      </c>
      <c r="B87" s="60">
        <f t="shared" si="5"/>
        <v>0</v>
      </c>
      <c r="C87" s="42" t="s">
        <v>31</v>
      </c>
      <c r="D87" s="42" t="s">
        <v>31</v>
      </c>
      <c r="E87" s="42" t="s">
        <v>31</v>
      </c>
      <c r="F87" s="58">
        <f t="shared" si="3"/>
        <v>0</v>
      </c>
      <c r="G87" s="61">
        <f t="shared" si="4"/>
        <v>0</v>
      </c>
      <c r="H87" s="29" t="s">
        <v>31</v>
      </c>
    </row>
    <row r="88" spans="1:8" ht="13.5" customHeight="1" x14ac:dyDescent="0.25">
      <c r="A88" s="2" t="s">
        <v>61</v>
      </c>
      <c r="B88" s="60">
        <f t="shared" si="5"/>
        <v>0</v>
      </c>
      <c r="C88" s="42" t="s">
        <v>31</v>
      </c>
      <c r="D88" s="42" t="s">
        <v>31</v>
      </c>
      <c r="E88" s="42" t="s">
        <v>31</v>
      </c>
      <c r="F88" s="58">
        <f t="shared" si="3"/>
        <v>0</v>
      </c>
      <c r="G88" s="61">
        <f t="shared" si="4"/>
        <v>0</v>
      </c>
      <c r="H88" s="29" t="s">
        <v>31</v>
      </c>
    </row>
    <row r="89" spans="1:8" ht="13.5" customHeight="1" x14ac:dyDescent="0.25">
      <c r="A89" s="2" t="s">
        <v>62</v>
      </c>
      <c r="B89" s="60">
        <f t="shared" si="5"/>
        <v>0</v>
      </c>
      <c r="C89" s="42" t="s">
        <v>31</v>
      </c>
      <c r="D89" s="42" t="s">
        <v>31</v>
      </c>
      <c r="E89" s="42" t="s">
        <v>31</v>
      </c>
      <c r="F89" s="58">
        <f t="shared" si="3"/>
        <v>0</v>
      </c>
      <c r="G89" s="61">
        <f t="shared" si="4"/>
        <v>0</v>
      </c>
      <c r="H89" s="29" t="s">
        <v>31</v>
      </c>
    </row>
    <row r="90" spans="1:8" ht="13.5" customHeight="1" x14ac:dyDescent="0.25">
      <c r="A90" s="2" t="s">
        <v>63</v>
      </c>
      <c r="B90" s="60">
        <f t="shared" si="5"/>
        <v>0</v>
      </c>
      <c r="C90" s="58">
        <f>SUM(C91:C99)</f>
        <v>0</v>
      </c>
      <c r="D90" s="58">
        <f>SUM(D91:D99)</f>
        <v>0</v>
      </c>
      <c r="E90" s="58">
        <f>SUM(E91:E99)</f>
        <v>0</v>
      </c>
      <c r="F90" s="58">
        <f t="shared" si="3"/>
        <v>0</v>
      </c>
      <c r="G90" s="61">
        <f t="shared" si="4"/>
        <v>0</v>
      </c>
      <c r="H90" s="29" t="s">
        <v>31</v>
      </c>
    </row>
    <row r="91" spans="1:8" ht="10.5" customHeight="1" x14ac:dyDescent="0.25">
      <c r="A91" s="2" t="s">
        <v>64</v>
      </c>
      <c r="B91" s="60">
        <f t="shared" si="5"/>
        <v>0</v>
      </c>
      <c r="C91" s="42" t="s">
        <v>31</v>
      </c>
      <c r="D91" s="42" t="s">
        <v>31</v>
      </c>
      <c r="E91" s="42" t="s">
        <v>31</v>
      </c>
      <c r="F91" s="58">
        <f t="shared" si="3"/>
        <v>0</v>
      </c>
      <c r="G91" s="61">
        <f t="shared" si="4"/>
        <v>0</v>
      </c>
      <c r="H91" s="29" t="s">
        <v>31</v>
      </c>
    </row>
    <row r="92" spans="1:8" ht="18" customHeight="1" x14ac:dyDescent="0.25">
      <c r="A92" s="2" t="s">
        <v>65</v>
      </c>
      <c r="B92" s="60">
        <f t="shared" si="5"/>
        <v>0</v>
      </c>
      <c r="C92" s="42" t="s">
        <v>31</v>
      </c>
      <c r="D92" s="42" t="s">
        <v>31</v>
      </c>
      <c r="E92" s="42" t="s">
        <v>31</v>
      </c>
      <c r="F92" s="58">
        <f t="shared" si="3"/>
        <v>0</v>
      </c>
      <c r="G92" s="61">
        <f t="shared" si="4"/>
        <v>0</v>
      </c>
      <c r="H92" s="29" t="s">
        <v>31</v>
      </c>
    </row>
    <row r="93" spans="1:8" x14ac:dyDescent="0.25">
      <c r="A93" s="2" t="s">
        <v>66</v>
      </c>
      <c r="B93" s="60">
        <f t="shared" si="5"/>
        <v>0</v>
      </c>
      <c r="C93" s="42" t="s">
        <v>31</v>
      </c>
      <c r="D93" s="42" t="s">
        <v>31</v>
      </c>
      <c r="E93" s="42" t="s">
        <v>31</v>
      </c>
      <c r="F93" s="58">
        <f t="shared" si="3"/>
        <v>0</v>
      </c>
      <c r="G93" s="61">
        <f t="shared" si="4"/>
        <v>0</v>
      </c>
      <c r="H93" s="29" t="s">
        <v>31</v>
      </c>
    </row>
    <row r="94" spans="1:8" x14ac:dyDescent="0.25">
      <c r="A94" s="2" t="s">
        <v>67</v>
      </c>
      <c r="B94" s="60">
        <f t="shared" si="5"/>
        <v>0</v>
      </c>
      <c r="C94" s="42" t="s">
        <v>31</v>
      </c>
      <c r="D94" s="42" t="s">
        <v>31</v>
      </c>
      <c r="E94" s="42" t="s">
        <v>31</v>
      </c>
      <c r="F94" s="58">
        <f t="shared" si="3"/>
        <v>0</v>
      </c>
      <c r="G94" s="61">
        <f t="shared" si="4"/>
        <v>0</v>
      </c>
      <c r="H94" s="29" t="s">
        <v>31</v>
      </c>
    </row>
    <row r="95" spans="1:8" x14ac:dyDescent="0.25">
      <c r="A95" s="2" t="s">
        <v>68</v>
      </c>
      <c r="B95" s="60">
        <f t="shared" si="5"/>
        <v>0</v>
      </c>
      <c r="C95" s="42" t="s">
        <v>31</v>
      </c>
      <c r="D95" s="42" t="s">
        <v>31</v>
      </c>
      <c r="E95" s="42" t="s">
        <v>31</v>
      </c>
      <c r="F95" s="58">
        <f t="shared" si="3"/>
        <v>0</v>
      </c>
      <c r="G95" s="61">
        <f t="shared" si="4"/>
        <v>0</v>
      </c>
      <c r="H95" s="29" t="s">
        <v>31</v>
      </c>
    </row>
    <row r="96" spans="1:8" x14ac:dyDescent="0.25">
      <c r="A96" s="2" t="s">
        <v>69</v>
      </c>
      <c r="B96" s="60">
        <f t="shared" si="5"/>
        <v>0</v>
      </c>
      <c r="C96" s="42" t="s">
        <v>31</v>
      </c>
      <c r="D96" s="42" t="s">
        <v>31</v>
      </c>
      <c r="E96" s="42" t="s">
        <v>31</v>
      </c>
      <c r="F96" s="58">
        <f t="shared" si="3"/>
        <v>0</v>
      </c>
      <c r="G96" s="61">
        <f t="shared" si="4"/>
        <v>0</v>
      </c>
      <c r="H96" s="29" t="s">
        <v>31</v>
      </c>
    </row>
    <row r="97" spans="1:8" x14ac:dyDescent="0.25">
      <c r="A97" s="2" t="s">
        <v>70</v>
      </c>
      <c r="B97" s="60">
        <f t="shared" si="5"/>
        <v>0</v>
      </c>
      <c r="C97" s="42" t="s">
        <v>31</v>
      </c>
      <c r="D97" s="42" t="s">
        <v>31</v>
      </c>
      <c r="E97" s="42" t="s">
        <v>31</v>
      </c>
      <c r="F97" s="58">
        <f t="shared" si="3"/>
        <v>0</v>
      </c>
      <c r="G97" s="61">
        <f t="shared" si="4"/>
        <v>0</v>
      </c>
      <c r="H97" s="29" t="s">
        <v>31</v>
      </c>
    </row>
    <row r="98" spans="1:8" x14ac:dyDescent="0.25">
      <c r="A98" s="2" t="s">
        <v>71</v>
      </c>
      <c r="B98" s="60">
        <f t="shared" si="5"/>
        <v>0</v>
      </c>
      <c r="C98" s="42" t="s">
        <v>31</v>
      </c>
      <c r="D98" s="42" t="s">
        <v>31</v>
      </c>
      <c r="E98" s="42" t="s">
        <v>31</v>
      </c>
      <c r="F98" s="58">
        <f t="shared" si="3"/>
        <v>0</v>
      </c>
      <c r="G98" s="61">
        <f t="shared" si="4"/>
        <v>0</v>
      </c>
      <c r="H98" s="29" t="s">
        <v>31</v>
      </c>
    </row>
    <row r="99" spans="1:8" x14ac:dyDescent="0.25">
      <c r="A99" s="2" t="s">
        <v>72</v>
      </c>
      <c r="B99" s="60">
        <f t="shared" si="5"/>
        <v>0</v>
      </c>
      <c r="C99" s="42" t="s">
        <v>31</v>
      </c>
      <c r="D99" s="42" t="s">
        <v>31</v>
      </c>
      <c r="E99" s="42" t="s">
        <v>31</v>
      </c>
      <c r="F99" s="58">
        <f t="shared" si="3"/>
        <v>0</v>
      </c>
      <c r="G99" s="61">
        <f t="shared" si="4"/>
        <v>0</v>
      </c>
      <c r="H99" s="29" t="s">
        <v>31</v>
      </c>
    </row>
    <row r="100" spans="1:8" x14ac:dyDescent="0.25">
      <c r="A100" s="2" t="s">
        <v>73</v>
      </c>
      <c r="B100" s="60">
        <f t="shared" si="5"/>
        <v>0</v>
      </c>
      <c r="C100" s="58">
        <f>SUM(C101:C102)</f>
        <v>0</v>
      </c>
      <c r="D100" s="58">
        <f>SUM(D101:D102)</f>
        <v>0</v>
      </c>
      <c r="E100" s="58">
        <f>SUM(E101:E102)</f>
        <v>0</v>
      </c>
      <c r="F100" s="58">
        <f t="shared" si="3"/>
        <v>0</v>
      </c>
      <c r="G100" s="61">
        <f t="shared" si="4"/>
        <v>0</v>
      </c>
      <c r="H100" s="29" t="s">
        <v>31</v>
      </c>
    </row>
    <row r="101" spans="1:8" x14ac:dyDescent="0.25">
      <c r="A101" s="2" t="s">
        <v>74</v>
      </c>
      <c r="B101" s="60">
        <f t="shared" si="5"/>
        <v>0</v>
      </c>
      <c r="C101" s="42" t="s">
        <v>31</v>
      </c>
      <c r="D101" s="42" t="s">
        <v>31</v>
      </c>
      <c r="E101" s="42" t="s">
        <v>31</v>
      </c>
      <c r="F101" s="58">
        <f t="shared" si="3"/>
        <v>0</v>
      </c>
      <c r="G101" s="61">
        <f t="shared" si="4"/>
        <v>0</v>
      </c>
      <c r="H101" s="29" t="s">
        <v>31</v>
      </c>
    </row>
    <row r="102" spans="1:8" x14ac:dyDescent="0.25">
      <c r="A102" s="2" t="s">
        <v>75</v>
      </c>
      <c r="B102" s="60">
        <f t="shared" si="5"/>
        <v>0</v>
      </c>
      <c r="C102" s="42" t="s">
        <v>31</v>
      </c>
      <c r="D102" s="42" t="s">
        <v>31</v>
      </c>
      <c r="E102" s="42" t="s">
        <v>31</v>
      </c>
      <c r="F102" s="58">
        <f t="shared" si="3"/>
        <v>0</v>
      </c>
      <c r="G102" s="61">
        <f t="shared" si="4"/>
        <v>0</v>
      </c>
      <c r="H102" s="29" t="s">
        <v>31</v>
      </c>
    </row>
    <row r="103" spans="1:8" x14ac:dyDescent="0.25">
      <c r="A103" s="2" t="s">
        <v>76</v>
      </c>
      <c r="B103" s="60">
        <f t="shared" si="5"/>
        <v>0</v>
      </c>
      <c r="C103" s="58">
        <f>SUM(C104:C106)</f>
        <v>0</v>
      </c>
      <c r="D103" s="58">
        <f>SUM(D104:D106)</f>
        <v>0</v>
      </c>
      <c r="E103" s="58">
        <f>SUM(E104:E106)</f>
        <v>0</v>
      </c>
      <c r="F103" s="58">
        <f t="shared" si="3"/>
        <v>0</v>
      </c>
      <c r="G103" s="61">
        <f t="shared" si="4"/>
        <v>0</v>
      </c>
      <c r="H103" s="29" t="s">
        <v>31</v>
      </c>
    </row>
    <row r="104" spans="1:8" x14ac:dyDescent="0.25">
      <c r="A104" s="2" t="s">
        <v>77</v>
      </c>
      <c r="B104" s="60">
        <f t="shared" si="5"/>
        <v>0</v>
      </c>
      <c r="C104" s="42" t="s">
        <v>31</v>
      </c>
      <c r="D104" s="42" t="s">
        <v>31</v>
      </c>
      <c r="E104" s="42" t="s">
        <v>31</v>
      </c>
      <c r="F104" s="58">
        <f t="shared" si="3"/>
        <v>0</v>
      </c>
      <c r="G104" s="61">
        <f t="shared" si="4"/>
        <v>0</v>
      </c>
      <c r="H104" s="29" t="s">
        <v>31</v>
      </c>
    </row>
    <row r="105" spans="1:8" x14ac:dyDescent="0.25">
      <c r="A105" s="2" t="s">
        <v>78</v>
      </c>
      <c r="B105" s="60">
        <f t="shared" si="5"/>
        <v>0</v>
      </c>
      <c r="C105" s="42" t="s">
        <v>31</v>
      </c>
      <c r="D105" s="42" t="s">
        <v>31</v>
      </c>
      <c r="E105" s="42" t="s">
        <v>31</v>
      </c>
      <c r="F105" s="58">
        <f t="shared" si="3"/>
        <v>0</v>
      </c>
      <c r="G105" s="61">
        <f t="shared" si="4"/>
        <v>0</v>
      </c>
      <c r="H105" s="29" t="s">
        <v>31</v>
      </c>
    </row>
    <row r="106" spans="1:8" x14ac:dyDescent="0.25">
      <c r="A106" s="2" t="s">
        <v>79</v>
      </c>
      <c r="B106" s="60">
        <f t="shared" si="5"/>
        <v>0</v>
      </c>
      <c r="C106" s="42" t="s">
        <v>31</v>
      </c>
      <c r="D106" s="42" t="s">
        <v>31</v>
      </c>
      <c r="E106" s="42" t="s">
        <v>31</v>
      </c>
      <c r="F106" s="58">
        <f t="shared" si="3"/>
        <v>0</v>
      </c>
      <c r="G106" s="61">
        <f t="shared" si="4"/>
        <v>0</v>
      </c>
      <c r="H106" s="29" t="s">
        <v>31</v>
      </c>
    </row>
    <row r="107" spans="1:8" x14ac:dyDescent="0.25">
      <c r="A107" s="2" t="s">
        <v>80</v>
      </c>
      <c r="B107" s="60">
        <f t="shared" si="5"/>
        <v>0</v>
      </c>
      <c r="C107" s="58">
        <f>SUM(C108:C109)</f>
        <v>0</v>
      </c>
      <c r="D107" s="58">
        <f>SUM(D108:D109)</f>
        <v>0</v>
      </c>
      <c r="E107" s="58">
        <f>SUM(E108:E109)</f>
        <v>0</v>
      </c>
      <c r="F107" s="58">
        <f t="shared" si="3"/>
        <v>0</v>
      </c>
      <c r="G107" s="61">
        <f t="shared" si="4"/>
        <v>0</v>
      </c>
      <c r="H107" s="29" t="s">
        <v>31</v>
      </c>
    </row>
    <row r="108" spans="1:8" x14ac:dyDescent="0.25">
      <c r="A108" s="2" t="s">
        <v>81</v>
      </c>
      <c r="B108" s="60">
        <f t="shared" si="5"/>
        <v>0</v>
      </c>
      <c r="C108" s="42" t="s">
        <v>31</v>
      </c>
      <c r="D108" s="42" t="s">
        <v>31</v>
      </c>
      <c r="E108" s="42" t="s">
        <v>31</v>
      </c>
      <c r="F108" s="58">
        <f t="shared" si="3"/>
        <v>0</v>
      </c>
      <c r="G108" s="61">
        <f t="shared" si="4"/>
        <v>0</v>
      </c>
      <c r="H108" s="29" t="s">
        <v>31</v>
      </c>
    </row>
    <row r="109" spans="1:8" x14ac:dyDescent="0.25">
      <c r="A109" s="2" t="s">
        <v>82</v>
      </c>
      <c r="B109" s="60">
        <f t="shared" si="5"/>
        <v>0</v>
      </c>
      <c r="C109" s="42" t="s">
        <v>31</v>
      </c>
      <c r="D109" s="42" t="s">
        <v>31</v>
      </c>
      <c r="E109" s="42" t="s">
        <v>31</v>
      </c>
      <c r="F109" s="58">
        <f t="shared" si="3"/>
        <v>0</v>
      </c>
      <c r="G109" s="61">
        <f t="shared" si="4"/>
        <v>0</v>
      </c>
      <c r="H109" s="29" t="s">
        <v>31</v>
      </c>
    </row>
    <row r="110" spans="1:8" x14ac:dyDescent="0.25">
      <c r="A110" s="2" t="s">
        <v>83</v>
      </c>
      <c r="B110" s="60">
        <f t="shared" si="5"/>
        <v>0</v>
      </c>
      <c r="C110" s="58">
        <f>SUM(C111:C114)</f>
        <v>0</v>
      </c>
      <c r="D110" s="58">
        <f>SUM(D111:D114)</f>
        <v>0</v>
      </c>
      <c r="E110" s="58">
        <f>SUM(E111:E114)</f>
        <v>0</v>
      </c>
      <c r="F110" s="58">
        <f t="shared" si="3"/>
        <v>0</v>
      </c>
      <c r="G110" s="61">
        <f t="shared" si="4"/>
        <v>0</v>
      </c>
      <c r="H110" s="29" t="s">
        <v>31</v>
      </c>
    </row>
    <row r="111" spans="1:8" x14ac:dyDescent="0.25">
      <c r="A111" s="2" t="s">
        <v>84</v>
      </c>
      <c r="B111" s="60">
        <f t="shared" si="5"/>
        <v>0</v>
      </c>
      <c r="C111" s="42" t="s">
        <v>31</v>
      </c>
      <c r="D111" s="42" t="s">
        <v>31</v>
      </c>
      <c r="E111" s="42" t="s">
        <v>31</v>
      </c>
      <c r="F111" s="58">
        <f t="shared" si="3"/>
        <v>0</v>
      </c>
      <c r="G111" s="61">
        <f t="shared" si="4"/>
        <v>0</v>
      </c>
      <c r="H111" s="29" t="s">
        <v>31</v>
      </c>
    </row>
    <row r="112" spans="1:8" x14ac:dyDescent="0.25">
      <c r="A112" s="2" t="s">
        <v>85</v>
      </c>
      <c r="B112" s="60">
        <f>SUM(C112:E112)</f>
        <v>0</v>
      </c>
      <c r="C112" s="42" t="s">
        <v>31</v>
      </c>
      <c r="D112" s="42" t="s">
        <v>31</v>
      </c>
      <c r="E112" s="42" t="s">
        <v>31</v>
      </c>
      <c r="F112" s="58">
        <f t="shared" si="3"/>
        <v>0</v>
      </c>
      <c r="G112" s="61">
        <f t="shared" si="4"/>
        <v>0</v>
      </c>
      <c r="H112" s="29" t="s">
        <v>31</v>
      </c>
    </row>
    <row r="113" spans="1:8" x14ac:dyDescent="0.25">
      <c r="A113" s="2" t="s">
        <v>120</v>
      </c>
      <c r="B113" s="60">
        <f>SUM(C113:E113)</f>
        <v>0</v>
      </c>
      <c r="C113" s="42" t="s">
        <v>31</v>
      </c>
      <c r="D113" s="42" t="s">
        <v>31</v>
      </c>
      <c r="E113" s="42" t="s">
        <v>31</v>
      </c>
      <c r="F113" s="58">
        <f t="shared" si="3"/>
        <v>0</v>
      </c>
      <c r="G113" s="61">
        <f t="shared" si="4"/>
        <v>0</v>
      </c>
      <c r="H113" s="29" t="s">
        <v>31</v>
      </c>
    </row>
    <row r="114" spans="1:8" x14ac:dyDescent="0.25">
      <c r="A114" s="2" t="s">
        <v>87</v>
      </c>
      <c r="B114" s="60">
        <f t="shared" si="5"/>
        <v>0</v>
      </c>
      <c r="C114" s="42" t="s">
        <v>31</v>
      </c>
      <c r="D114" s="42" t="s">
        <v>31</v>
      </c>
      <c r="E114" s="42" t="s">
        <v>31</v>
      </c>
      <c r="F114" s="58">
        <f t="shared" si="3"/>
        <v>0</v>
      </c>
      <c r="G114" s="61">
        <f t="shared" si="4"/>
        <v>0</v>
      </c>
      <c r="H114" s="29" t="s">
        <v>31</v>
      </c>
    </row>
    <row r="115" spans="1:8" x14ac:dyDescent="0.25">
      <c r="A115" s="2" t="s">
        <v>88</v>
      </c>
      <c r="B115" s="60">
        <f t="shared" si="5"/>
        <v>0</v>
      </c>
      <c r="C115" s="58">
        <f>SUM(C116:C118)</f>
        <v>0</v>
      </c>
      <c r="D115" s="58">
        <f>SUM(D116:D118)</f>
        <v>0</v>
      </c>
      <c r="E115" s="58">
        <f>SUM(E116:E118)</f>
        <v>0</v>
      </c>
      <c r="F115" s="58">
        <f t="shared" si="3"/>
        <v>0</v>
      </c>
      <c r="G115" s="61">
        <f t="shared" si="4"/>
        <v>0</v>
      </c>
      <c r="H115" s="29" t="s">
        <v>31</v>
      </c>
    </row>
    <row r="116" spans="1:8" x14ac:dyDescent="0.25">
      <c r="A116" s="2" t="s">
        <v>89</v>
      </c>
      <c r="B116" s="60">
        <f t="shared" si="5"/>
        <v>0</v>
      </c>
      <c r="C116" s="42" t="s">
        <v>31</v>
      </c>
      <c r="D116" s="42" t="s">
        <v>31</v>
      </c>
      <c r="E116" s="42" t="s">
        <v>31</v>
      </c>
      <c r="F116" s="58">
        <f t="shared" si="3"/>
        <v>0</v>
      </c>
      <c r="G116" s="61">
        <f t="shared" si="4"/>
        <v>0</v>
      </c>
      <c r="H116" s="29" t="s">
        <v>31</v>
      </c>
    </row>
    <row r="117" spans="1:8" x14ac:dyDescent="0.25">
      <c r="A117" s="2" t="s">
        <v>90</v>
      </c>
      <c r="B117" s="60">
        <f t="shared" si="5"/>
        <v>0</v>
      </c>
      <c r="C117" s="42" t="s">
        <v>31</v>
      </c>
      <c r="D117" s="42" t="s">
        <v>31</v>
      </c>
      <c r="E117" s="42" t="s">
        <v>31</v>
      </c>
      <c r="F117" s="58">
        <f t="shared" si="3"/>
        <v>0</v>
      </c>
      <c r="G117" s="61">
        <f t="shared" si="4"/>
        <v>0</v>
      </c>
      <c r="H117" s="29" t="s">
        <v>31</v>
      </c>
    </row>
    <row r="118" spans="1:8" x14ac:dyDescent="0.25">
      <c r="A118" s="2" t="s">
        <v>91</v>
      </c>
      <c r="B118" s="60">
        <f t="shared" si="5"/>
        <v>0</v>
      </c>
      <c r="C118" s="42" t="s">
        <v>31</v>
      </c>
      <c r="D118" s="42" t="s">
        <v>31</v>
      </c>
      <c r="E118" s="42" t="s">
        <v>31</v>
      </c>
      <c r="F118" s="58">
        <f t="shared" si="3"/>
        <v>0</v>
      </c>
      <c r="G118" s="61">
        <f t="shared" si="4"/>
        <v>0</v>
      </c>
      <c r="H118" s="29" t="s">
        <v>31</v>
      </c>
    </row>
    <row r="119" spans="1:8" x14ac:dyDescent="0.25">
      <c r="A119" s="2" t="s">
        <v>92</v>
      </c>
      <c r="B119" s="60">
        <f t="shared" si="5"/>
        <v>0</v>
      </c>
      <c r="C119" s="42" t="s">
        <v>31</v>
      </c>
      <c r="D119" s="42" t="s">
        <v>31</v>
      </c>
      <c r="E119" s="42" t="s">
        <v>31</v>
      </c>
      <c r="F119" s="58">
        <f t="shared" si="3"/>
        <v>0</v>
      </c>
      <c r="G119" s="61">
        <f t="shared" si="4"/>
        <v>0</v>
      </c>
      <c r="H119" s="29" t="s">
        <v>31</v>
      </c>
    </row>
    <row r="120" spans="1:8" x14ac:dyDescent="0.25">
      <c r="A120" s="2" t="s">
        <v>93</v>
      </c>
      <c r="B120" s="60">
        <f t="shared" si="5"/>
        <v>0</v>
      </c>
      <c r="C120" s="58">
        <f>SUM(C121:C123)</f>
        <v>0</v>
      </c>
      <c r="D120" s="58">
        <f>SUM(D121:D123)</f>
        <v>0</v>
      </c>
      <c r="E120" s="58">
        <f>SUM(E121:E123)</f>
        <v>0</v>
      </c>
      <c r="F120" s="58">
        <f t="shared" si="3"/>
        <v>0</v>
      </c>
      <c r="G120" s="61">
        <f t="shared" si="4"/>
        <v>0</v>
      </c>
      <c r="H120" s="29" t="s">
        <v>31</v>
      </c>
    </row>
    <row r="121" spans="1:8" x14ac:dyDescent="0.25">
      <c r="A121" s="2" t="s">
        <v>94</v>
      </c>
      <c r="B121" s="60">
        <f t="shared" si="5"/>
        <v>0</v>
      </c>
      <c r="C121" s="42" t="s">
        <v>31</v>
      </c>
      <c r="D121" s="42" t="s">
        <v>31</v>
      </c>
      <c r="E121" s="42" t="s">
        <v>31</v>
      </c>
      <c r="F121" s="58">
        <f t="shared" si="3"/>
        <v>0</v>
      </c>
      <c r="G121" s="61">
        <f t="shared" si="4"/>
        <v>0</v>
      </c>
      <c r="H121" s="29" t="s">
        <v>31</v>
      </c>
    </row>
    <row r="122" spans="1:8" x14ac:dyDescent="0.25">
      <c r="A122" s="2" t="s">
        <v>95</v>
      </c>
      <c r="B122" s="60">
        <f t="shared" si="5"/>
        <v>0</v>
      </c>
      <c r="C122" s="42" t="s">
        <v>31</v>
      </c>
      <c r="D122" s="42" t="s">
        <v>31</v>
      </c>
      <c r="E122" s="42" t="s">
        <v>31</v>
      </c>
      <c r="F122" s="58">
        <f t="shared" si="3"/>
        <v>0</v>
      </c>
      <c r="G122" s="61">
        <f t="shared" si="4"/>
        <v>0</v>
      </c>
      <c r="H122" s="29" t="s">
        <v>31</v>
      </c>
    </row>
    <row r="123" spans="1:8" x14ac:dyDescent="0.25">
      <c r="A123" s="2" t="s">
        <v>96</v>
      </c>
      <c r="B123" s="60">
        <f t="shared" si="5"/>
        <v>0</v>
      </c>
      <c r="C123" s="42" t="s">
        <v>31</v>
      </c>
      <c r="D123" s="42" t="s">
        <v>31</v>
      </c>
      <c r="E123" s="42" t="s">
        <v>31</v>
      </c>
      <c r="F123" s="58">
        <f t="shared" si="3"/>
        <v>0</v>
      </c>
      <c r="G123" s="61">
        <f t="shared" si="4"/>
        <v>0</v>
      </c>
      <c r="H123" s="29" t="s">
        <v>31</v>
      </c>
    </row>
    <row r="124" spans="1:8" x14ac:dyDescent="0.25">
      <c r="A124" s="2" t="s">
        <v>17</v>
      </c>
      <c r="B124" s="60">
        <f t="shared" si="5"/>
        <v>0</v>
      </c>
      <c r="C124" s="42" t="s">
        <v>31</v>
      </c>
      <c r="D124" s="42" t="s">
        <v>31</v>
      </c>
      <c r="E124" s="42" t="s">
        <v>31</v>
      </c>
      <c r="F124" s="58">
        <f t="shared" si="3"/>
        <v>0</v>
      </c>
      <c r="G124" s="61">
        <f t="shared" si="4"/>
        <v>0</v>
      </c>
      <c r="H124" s="29" t="s">
        <v>31</v>
      </c>
    </row>
    <row r="125" spans="1:8" x14ac:dyDescent="0.25">
      <c r="A125" s="2" t="s">
        <v>97</v>
      </c>
      <c r="B125" s="60">
        <f t="shared" si="5"/>
        <v>0</v>
      </c>
      <c r="C125" s="42" t="s">
        <v>31</v>
      </c>
      <c r="D125" s="42" t="s">
        <v>31</v>
      </c>
      <c r="E125" s="42" t="s">
        <v>31</v>
      </c>
      <c r="F125" s="58">
        <f t="shared" ref="F125:F139" si="6">SUM(D125,E125)</f>
        <v>0</v>
      </c>
      <c r="G125" s="61">
        <f t="shared" ref="G125:G139" si="7">IF(B125&lt;1,0,F125/B125*100)</f>
        <v>0</v>
      </c>
      <c r="H125" s="29" t="s">
        <v>31</v>
      </c>
    </row>
    <row r="126" spans="1:8" x14ac:dyDescent="0.25">
      <c r="A126" s="2" t="s">
        <v>98</v>
      </c>
      <c r="B126" s="60">
        <f t="shared" ref="B126:B137" si="8">SUM(C126:E126)</f>
        <v>0</v>
      </c>
      <c r="C126" s="58">
        <f>SUM(C127:C128)</f>
        <v>0</v>
      </c>
      <c r="D126" s="58">
        <f>SUM(D127:D128)</f>
        <v>0</v>
      </c>
      <c r="E126" s="58">
        <f>SUM(E127:E128)</f>
        <v>0</v>
      </c>
      <c r="F126" s="58">
        <f t="shared" si="6"/>
        <v>0</v>
      </c>
      <c r="G126" s="61">
        <f t="shared" si="7"/>
        <v>0</v>
      </c>
      <c r="H126" s="29" t="s">
        <v>31</v>
      </c>
    </row>
    <row r="127" spans="1:8" x14ac:dyDescent="0.25">
      <c r="A127" s="2" t="s">
        <v>99</v>
      </c>
      <c r="B127" s="60">
        <f t="shared" si="8"/>
        <v>0</v>
      </c>
      <c r="C127" s="42" t="s">
        <v>31</v>
      </c>
      <c r="D127" s="42" t="s">
        <v>31</v>
      </c>
      <c r="E127" s="42" t="s">
        <v>31</v>
      </c>
      <c r="F127" s="58">
        <f t="shared" si="6"/>
        <v>0</v>
      </c>
      <c r="G127" s="61">
        <f t="shared" si="7"/>
        <v>0</v>
      </c>
      <c r="H127" s="29" t="s">
        <v>31</v>
      </c>
    </row>
    <row r="128" spans="1:8" x14ac:dyDescent="0.25">
      <c r="A128" s="2" t="s">
        <v>100</v>
      </c>
      <c r="B128" s="60">
        <f t="shared" si="8"/>
        <v>0</v>
      </c>
      <c r="C128" s="42" t="s">
        <v>31</v>
      </c>
      <c r="D128" s="42" t="s">
        <v>31</v>
      </c>
      <c r="E128" s="42" t="s">
        <v>31</v>
      </c>
      <c r="F128" s="58">
        <f t="shared" si="6"/>
        <v>0</v>
      </c>
      <c r="G128" s="61">
        <f t="shared" si="7"/>
        <v>0</v>
      </c>
      <c r="H128" s="29" t="s">
        <v>31</v>
      </c>
    </row>
    <row r="129" spans="1:8" x14ac:dyDescent="0.25">
      <c r="A129" s="2" t="s">
        <v>101</v>
      </c>
      <c r="B129" s="60">
        <f t="shared" si="8"/>
        <v>0</v>
      </c>
      <c r="C129" s="42" t="s">
        <v>31</v>
      </c>
      <c r="D129" s="42" t="s">
        <v>31</v>
      </c>
      <c r="E129" s="42" t="s">
        <v>31</v>
      </c>
      <c r="F129" s="58">
        <f t="shared" si="6"/>
        <v>0</v>
      </c>
      <c r="G129" s="61">
        <f t="shared" si="7"/>
        <v>0</v>
      </c>
      <c r="H129" s="29" t="s">
        <v>31</v>
      </c>
    </row>
    <row r="130" spans="1:8" x14ac:dyDescent="0.25">
      <c r="A130" s="2" t="s">
        <v>102</v>
      </c>
      <c r="B130" s="60">
        <f t="shared" si="8"/>
        <v>0</v>
      </c>
      <c r="C130" s="58">
        <f>SUM(C131:C132)</f>
        <v>0</v>
      </c>
      <c r="D130" s="58">
        <f>SUM(D131:D132)</f>
        <v>0</v>
      </c>
      <c r="E130" s="58">
        <f>SUM(E131:E132)</f>
        <v>0</v>
      </c>
      <c r="F130" s="58">
        <f t="shared" si="6"/>
        <v>0</v>
      </c>
      <c r="G130" s="61">
        <f t="shared" si="7"/>
        <v>0</v>
      </c>
      <c r="H130" s="29" t="s">
        <v>31</v>
      </c>
    </row>
    <row r="131" spans="1:8" x14ac:dyDescent="0.25">
      <c r="A131" s="2" t="s">
        <v>103</v>
      </c>
      <c r="B131" s="60">
        <f t="shared" si="8"/>
        <v>0</v>
      </c>
      <c r="C131" s="42" t="s">
        <v>31</v>
      </c>
      <c r="D131" s="42" t="s">
        <v>31</v>
      </c>
      <c r="E131" s="42" t="s">
        <v>31</v>
      </c>
      <c r="F131" s="58">
        <f t="shared" si="6"/>
        <v>0</v>
      </c>
      <c r="G131" s="61">
        <f t="shared" si="7"/>
        <v>0</v>
      </c>
      <c r="H131" s="29" t="s">
        <v>31</v>
      </c>
    </row>
    <row r="132" spans="1:8" x14ac:dyDescent="0.25">
      <c r="A132" s="2" t="s">
        <v>104</v>
      </c>
      <c r="B132" s="60">
        <f t="shared" si="8"/>
        <v>0</v>
      </c>
      <c r="C132" s="42" t="s">
        <v>31</v>
      </c>
      <c r="D132" s="42" t="s">
        <v>31</v>
      </c>
      <c r="E132" s="42" t="s">
        <v>31</v>
      </c>
      <c r="F132" s="58">
        <f t="shared" si="6"/>
        <v>0</v>
      </c>
      <c r="G132" s="61">
        <f t="shared" si="7"/>
        <v>0</v>
      </c>
      <c r="H132" s="29" t="s">
        <v>31</v>
      </c>
    </row>
    <row r="133" spans="1:8" x14ac:dyDescent="0.25">
      <c r="A133" s="2" t="s">
        <v>105</v>
      </c>
      <c r="B133" s="60">
        <f t="shared" si="8"/>
        <v>0</v>
      </c>
      <c r="C133" s="42" t="s">
        <v>31</v>
      </c>
      <c r="D133" s="42" t="s">
        <v>31</v>
      </c>
      <c r="E133" s="42" t="s">
        <v>31</v>
      </c>
      <c r="F133" s="58">
        <f t="shared" si="6"/>
        <v>0</v>
      </c>
      <c r="G133" s="61">
        <f t="shared" si="7"/>
        <v>0</v>
      </c>
      <c r="H133" s="29" t="s">
        <v>31</v>
      </c>
    </row>
    <row r="134" spans="1:8" x14ac:dyDescent="0.25">
      <c r="A134" s="2" t="s">
        <v>106</v>
      </c>
      <c r="B134" s="60">
        <f t="shared" si="8"/>
        <v>0</v>
      </c>
      <c r="C134" s="42" t="s">
        <v>31</v>
      </c>
      <c r="D134" s="42" t="s">
        <v>31</v>
      </c>
      <c r="E134" s="42" t="s">
        <v>31</v>
      </c>
      <c r="F134" s="58">
        <f t="shared" si="6"/>
        <v>0</v>
      </c>
      <c r="G134" s="61">
        <f t="shared" si="7"/>
        <v>0</v>
      </c>
      <c r="H134" s="29" t="s">
        <v>31</v>
      </c>
    </row>
    <row r="135" spans="1:8" x14ac:dyDescent="0.25">
      <c r="A135" s="2" t="s">
        <v>107</v>
      </c>
      <c r="B135" s="60">
        <f t="shared" si="8"/>
        <v>0</v>
      </c>
      <c r="C135" s="42" t="s">
        <v>31</v>
      </c>
      <c r="D135" s="42" t="s">
        <v>31</v>
      </c>
      <c r="E135" s="42" t="s">
        <v>31</v>
      </c>
      <c r="F135" s="58">
        <f t="shared" si="6"/>
        <v>0</v>
      </c>
      <c r="G135" s="61">
        <f t="shared" si="7"/>
        <v>0</v>
      </c>
      <c r="H135" s="29" t="s">
        <v>31</v>
      </c>
    </row>
    <row r="136" spans="1:8" x14ac:dyDescent="0.25">
      <c r="A136" s="2" t="s">
        <v>19</v>
      </c>
      <c r="B136" s="60">
        <f t="shared" si="8"/>
        <v>0</v>
      </c>
      <c r="C136" s="42" t="s">
        <v>31</v>
      </c>
      <c r="D136" s="42" t="s">
        <v>31</v>
      </c>
      <c r="E136" s="42" t="s">
        <v>31</v>
      </c>
      <c r="F136" s="58">
        <f t="shared" si="6"/>
        <v>0</v>
      </c>
      <c r="G136" s="61">
        <f t="shared" si="7"/>
        <v>0</v>
      </c>
      <c r="H136" s="29" t="s">
        <v>31</v>
      </c>
    </row>
    <row r="137" spans="1:8" x14ac:dyDescent="0.25">
      <c r="A137" s="2" t="s">
        <v>108</v>
      </c>
      <c r="B137" s="60">
        <f t="shared" si="8"/>
        <v>0</v>
      </c>
      <c r="C137" s="42" t="s">
        <v>31</v>
      </c>
      <c r="D137" s="42" t="s">
        <v>31</v>
      </c>
      <c r="E137" s="42" t="s">
        <v>31</v>
      </c>
      <c r="F137" s="58">
        <f t="shared" si="6"/>
        <v>0</v>
      </c>
      <c r="G137" s="61">
        <f t="shared" si="7"/>
        <v>0</v>
      </c>
      <c r="H137" s="29" t="s">
        <v>31</v>
      </c>
    </row>
    <row r="138" spans="1:8" x14ac:dyDescent="0.25">
      <c r="A138" s="2" t="s">
        <v>109</v>
      </c>
      <c r="B138" s="60">
        <f>SUM(C138:E138)</f>
        <v>0</v>
      </c>
      <c r="C138" s="42" t="s">
        <v>31</v>
      </c>
      <c r="D138" s="42" t="s">
        <v>31</v>
      </c>
      <c r="E138" s="42" t="s">
        <v>31</v>
      </c>
      <c r="F138" s="58">
        <f t="shared" si="6"/>
        <v>0</v>
      </c>
      <c r="G138" s="61">
        <f t="shared" si="7"/>
        <v>0</v>
      </c>
      <c r="H138" s="29" t="s">
        <v>31</v>
      </c>
    </row>
    <row r="139" spans="1:8" x14ac:dyDescent="0.25">
      <c r="B139" s="60"/>
      <c r="C139" s="42"/>
      <c r="D139" s="42"/>
      <c r="E139" s="42"/>
      <c r="F139" s="58">
        <f t="shared" si="6"/>
        <v>0</v>
      </c>
      <c r="G139" s="61">
        <f t="shared" si="7"/>
        <v>0</v>
      </c>
      <c r="H139" s="29"/>
    </row>
    <row r="140" spans="1:8" ht="13" x14ac:dyDescent="0.3">
      <c r="A140" s="31" t="s">
        <v>20</v>
      </c>
      <c r="B140" s="32">
        <f>SUM(C140:E140)</f>
        <v>0</v>
      </c>
      <c r="C140" s="51">
        <f>SUM(C56,C67,C68,C72,C83,C84,C90,C100,C103,C107,C110,C115,C119,C120,C124,C125,C126,C129,C130,C133,C134,C135,C136,C137,C138)</f>
        <v>0</v>
      </c>
      <c r="D140" s="51">
        <f>SUM(D56,D67,D68,D72,D83,D84,D90,D100,D103,D107,D110,D115,D119,D120,D124,D125,D126,D129,D130,D133,D134,D135,D136,D137,D138)</f>
        <v>0</v>
      </c>
      <c r="E140" s="51">
        <f>SUM(E56,E67,E68,E72,E83,E84,E90,E100,E103,E107,E110,E115,E119,E120,E124,E125,E126,E129,E130,E133,E134,E135,E136,E137,E138)</f>
        <v>0</v>
      </c>
      <c r="F140" s="51">
        <f>SUM(D140,E140)</f>
        <v>0</v>
      </c>
      <c r="G140" s="63">
        <f>IF(B140&lt;1,0,F140/B140*100)</f>
        <v>0</v>
      </c>
      <c r="H140" s="33" t="s">
        <v>31</v>
      </c>
    </row>
    <row r="143" spans="1:8" ht="13" x14ac:dyDescent="0.3">
      <c r="A143" s="5" t="s">
        <v>23</v>
      </c>
      <c r="B143" s="64"/>
      <c r="C143" s="7"/>
      <c r="D143" s="7"/>
      <c r="E143" s="7"/>
      <c r="F143" s="7"/>
      <c r="G143" s="7"/>
      <c r="H143" s="7"/>
    </row>
    <row r="144" spans="1:8" ht="13" x14ac:dyDescent="0.3">
      <c r="A144" s="8" t="s">
        <v>110</v>
      </c>
      <c r="B144" s="7"/>
      <c r="C144" s="7"/>
      <c r="D144" s="7"/>
      <c r="E144" s="7"/>
      <c r="F144" s="7"/>
      <c r="G144" s="7"/>
      <c r="H144" s="7"/>
    </row>
    <row r="145" spans="1:8" ht="13" x14ac:dyDescent="0.3">
      <c r="A145" s="9"/>
    </row>
    <row r="146" spans="1:8" ht="13" x14ac:dyDescent="0.3">
      <c r="A146" s="11" t="s">
        <v>3</v>
      </c>
      <c r="B146" s="53" t="s">
        <v>115</v>
      </c>
      <c r="C146" s="13"/>
      <c r="D146" s="13" t="s">
        <v>122</v>
      </c>
      <c r="E146" s="13"/>
      <c r="F146" s="13"/>
      <c r="G146" s="54"/>
      <c r="H146" s="55" t="s">
        <v>6</v>
      </c>
    </row>
    <row r="147" spans="1:8" ht="13" x14ac:dyDescent="0.3">
      <c r="A147" s="16"/>
      <c r="B147" s="57" t="s">
        <v>123</v>
      </c>
      <c r="C147" s="18" t="s">
        <v>8</v>
      </c>
      <c r="D147" s="18" t="s">
        <v>9</v>
      </c>
      <c r="E147" s="18" t="s">
        <v>10</v>
      </c>
      <c r="F147" s="18" t="s">
        <v>118</v>
      </c>
      <c r="G147" s="19" t="s">
        <v>118</v>
      </c>
      <c r="H147" s="20" t="s">
        <v>11</v>
      </c>
    </row>
    <row r="148" spans="1:8" ht="13" x14ac:dyDescent="0.3">
      <c r="A148" s="21"/>
      <c r="B148" s="22" t="s">
        <v>12</v>
      </c>
      <c r="C148" s="23" t="s">
        <v>12</v>
      </c>
      <c r="D148" s="23" t="s">
        <v>12</v>
      </c>
      <c r="E148" s="23" t="s">
        <v>12</v>
      </c>
      <c r="F148" s="23" t="s">
        <v>12</v>
      </c>
      <c r="G148" s="24" t="s">
        <v>13</v>
      </c>
      <c r="H148" s="25" t="s">
        <v>27</v>
      </c>
    </row>
    <row r="149" spans="1:8" ht="13" x14ac:dyDescent="0.3">
      <c r="A149" s="16"/>
      <c r="B149" s="144"/>
      <c r="C149" s="145"/>
      <c r="D149" s="145"/>
      <c r="E149" s="145"/>
      <c r="F149" s="145"/>
      <c r="G149" s="19"/>
      <c r="H149" s="27"/>
    </row>
    <row r="150" spans="1:8" x14ac:dyDescent="0.25">
      <c r="A150" s="2" t="s">
        <v>28</v>
      </c>
      <c r="B150" s="146">
        <v>14</v>
      </c>
      <c r="C150" s="139">
        <v>14</v>
      </c>
      <c r="D150" s="139">
        <v>0</v>
      </c>
      <c r="E150" s="139">
        <v>0</v>
      </c>
      <c r="F150" s="139">
        <v>0</v>
      </c>
      <c r="G150" s="61">
        <v>0</v>
      </c>
      <c r="H150" s="29" t="s">
        <v>31</v>
      </c>
    </row>
    <row r="151" spans="1:8" x14ac:dyDescent="0.25">
      <c r="A151" s="2" t="s">
        <v>29</v>
      </c>
      <c r="B151" s="147">
        <v>4</v>
      </c>
      <c r="C151" s="139">
        <v>4</v>
      </c>
      <c r="D151" s="139">
        <v>0</v>
      </c>
      <c r="E151" s="139">
        <v>0</v>
      </c>
      <c r="F151" s="139">
        <v>0</v>
      </c>
      <c r="G151" s="61">
        <v>0</v>
      </c>
      <c r="H151" s="29">
        <v>3.5</v>
      </c>
    </row>
    <row r="152" spans="1:8" x14ac:dyDescent="0.25">
      <c r="A152" s="2" t="s">
        <v>30</v>
      </c>
      <c r="B152" s="146">
        <v>0</v>
      </c>
      <c r="C152" s="139" t="s">
        <v>31</v>
      </c>
      <c r="D152" s="139" t="s">
        <v>31</v>
      </c>
      <c r="E152" s="139" t="s">
        <v>31</v>
      </c>
      <c r="F152" s="139">
        <v>0</v>
      </c>
      <c r="G152" s="61">
        <v>0</v>
      </c>
      <c r="H152" s="29" t="s">
        <v>31</v>
      </c>
    </row>
    <row r="153" spans="1:8" x14ac:dyDescent="0.25">
      <c r="A153" s="2" t="s">
        <v>32</v>
      </c>
      <c r="B153" s="146">
        <v>2</v>
      </c>
      <c r="C153" s="139">
        <v>2</v>
      </c>
      <c r="D153" s="139">
        <v>0</v>
      </c>
      <c r="E153" s="139">
        <v>0</v>
      </c>
      <c r="F153" s="139">
        <v>0</v>
      </c>
      <c r="G153" s="61">
        <v>0</v>
      </c>
      <c r="H153" s="29">
        <v>2</v>
      </c>
    </row>
    <row r="154" spans="1:8" x14ac:dyDescent="0.25">
      <c r="A154" s="2" t="s">
        <v>119</v>
      </c>
      <c r="B154" s="146">
        <v>0</v>
      </c>
      <c r="C154" s="139" t="s">
        <v>31</v>
      </c>
      <c r="D154" s="139" t="s">
        <v>31</v>
      </c>
      <c r="E154" s="139" t="s">
        <v>31</v>
      </c>
      <c r="F154" s="139">
        <v>0</v>
      </c>
      <c r="G154" s="61">
        <v>0</v>
      </c>
      <c r="H154" s="29" t="s">
        <v>31</v>
      </c>
    </row>
    <row r="155" spans="1:8" x14ac:dyDescent="0.25">
      <c r="A155" s="2" t="s">
        <v>34</v>
      </c>
      <c r="B155" s="146">
        <v>5</v>
      </c>
      <c r="C155" s="139">
        <v>5</v>
      </c>
      <c r="D155" s="139">
        <v>0</v>
      </c>
      <c r="E155" s="139">
        <v>0</v>
      </c>
      <c r="F155" s="139">
        <v>0</v>
      </c>
      <c r="G155" s="61">
        <v>0</v>
      </c>
      <c r="H155" s="29">
        <v>2</v>
      </c>
    </row>
    <row r="156" spans="1:8" x14ac:dyDescent="0.25">
      <c r="A156" s="2" t="s">
        <v>35</v>
      </c>
      <c r="B156" s="146">
        <v>0</v>
      </c>
      <c r="C156" s="139" t="s">
        <v>31</v>
      </c>
      <c r="D156" s="139" t="s">
        <v>31</v>
      </c>
      <c r="E156" s="139" t="s">
        <v>31</v>
      </c>
      <c r="F156" s="139">
        <v>0</v>
      </c>
      <c r="G156" s="61">
        <v>0</v>
      </c>
      <c r="H156" s="29" t="s">
        <v>31</v>
      </c>
    </row>
    <row r="157" spans="1:8" x14ac:dyDescent="0.25">
      <c r="A157" s="2" t="s">
        <v>36</v>
      </c>
      <c r="B157" s="146">
        <v>0</v>
      </c>
      <c r="C157" s="139" t="s">
        <v>31</v>
      </c>
      <c r="D157" s="139" t="s">
        <v>31</v>
      </c>
      <c r="E157" s="139" t="s">
        <v>31</v>
      </c>
      <c r="F157" s="139">
        <v>0</v>
      </c>
      <c r="G157" s="61">
        <v>0</v>
      </c>
      <c r="H157" s="29" t="s">
        <v>31</v>
      </c>
    </row>
    <row r="158" spans="1:8" x14ac:dyDescent="0.25">
      <c r="A158" s="2" t="s">
        <v>37</v>
      </c>
      <c r="B158" s="146">
        <v>2</v>
      </c>
      <c r="C158" s="139">
        <v>2</v>
      </c>
      <c r="D158" s="139">
        <v>0</v>
      </c>
      <c r="E158" s="139">
        <v>0</v>
      </c>
      <c r="F158" s="139">
        <v>0</v>
      </c>
      <c r="G158" s="61">
        <v>0</v>
      </c>
      <c r="H158" s="29">
        <v>36</v>
      </c>
    </row>
    <row r="159" spans="1:8" x14ac:dyDescent="0.25">
      <c r="A159" s="2" t="s">
        <v>38</v>
      </c>
      <c r="B159" s="146">
        <v>1</v>
      </c>
      <c r="C159" s="139">
        <v>1</v>
      </c>
      <c r="D159" s="139">
        <v>0</v>
      </c>
      <c r="E159" s="139">
        <v>0</v>
      </c>
      <c r="F159" s="139">
        <v>0</v>
      </c>
      <c r="G159" s="61">
        <v>0</v>
      </c>
      <c r="H159" s="29">
        <v>6</v>
      </c>
    </row>
    <row r="160" spans="1:8" x14ac:dyDescent="0.25">
      <c r="A160" s="2" t="s">
        <v>39</v>
      </c>
      <c r="B160" s="146">
        <v>0</v>
      </c>
      <c r="C160" s="139" t="s">
        <v>31</v>
      </c>
      <c r="D160" s="139" t="s">
        <v>31</v>
      </c>
      <c r="E160" s="139" t="s">
        <v>31</v>
      </c>
      <c r="F160" s="139">
        <v>0</v>
      </c>
      <c r="G160" s="61">
        <v>0</v>
      </c>
      <c r="H160" s="29" t="s">
        <v>31</v>
      </c>
    </row>
    <row r="161" spans="1:8" x14ac:dyDescent="0.25">
      <c r="A161" s="2" t="s">
        <v>40</v>
      </c>
      <c r="B161" s="146">
        <v>0</v>
      </c>
      <c r="C161" s="139" t="s">
        <v>31</v>
      </c>
      <c r="D161" s="139" t="s">
        <v>31</v>
      </c>
      <c r="E161" s="139" t="s">
        <v>31</v>
      </c>
      <c r="F161" s="139">
        <v>0</v>
      </c>
      <c r="G161" s="61">
        <v>0</v>
      </c>
      <c r="H161" s="29" t="s">
        <v>31</v>
      </c>
    </row>
    <row r="162" spans="1:8" x14ac:dyDescent="0.25">
      <c r="A162" s="2" t="s">
        <v>41</v>
      </c>
      <c r="B162" s="146">
        <v>0</v>
      </c>
      <c r="C162" s="139">
        <v>0</v>
      </c>
      <c r="D162" s="139">
        <v>0</v>
      </c>
      <c r="E162" s="139">
        <v>0</v>
      </c>
      <c r="F162" s="139">
        <v>0</v>
      </c>
      <c r="G162" s="61">
        <v>0</v>
      </c>
      <c r="H162" s="29" t="s">
        <v>31</v>
      </c>
    </row>
    <row r="163" spans="1:8" x14ac:dyDescent="0.25">
      <c r="A163" s="2" t="s">
        <v>42</v>
      </c>
      <c r="B163" s="146">
        <v>0</v>
      </c>
      <c r="C163" s="139" t="s">
        <v>31</v>
      </c>
      <c r="D163" s="139" t="s">
        <v>31</v>
      </c>
      <c r="E163" s="139" t="s">
        <v>31</v>
      </c>
      <c r="F163" s="139">
        <v>0</v>
      </c>
      <c r="G163" s="61">
        <v>0</v>
      </c>
      <c r="H163" s="29" t="s">
        <v>31</v>
      </c>
    </row>
    <row r="164" spans="1:8" x14ac:dyDescent="0.25">
      <c r="A164" s="2" t="s">
        <v>44</v>
      </c>
      <c r="B164" s="146">
        <v>0</v>
      </c>
      <c r="C164" s="139" t="s">
        <v>31</v>
      </c>
      <c r="D164" s="139" t="s">
        <v>31</v>
      </c>
      <c r="E164" s="139" t="s">
        <v>31</v>
      </c>
      <c r="F164" s="139">
        <v>0</v>
      </c>
      <c r="G164" s="61">
        <v>0</v>
      </c>
      <c r="H164" s="29" t="s">
        <v>31</v>
      </c>
    </row>
    <row r="165" spans="1:8" x14ac:dyDescent="0.25">
      <c r="A165" s="2" t="s">
        <v>45</v>
      </c>
      <c r="B165" s="146">
        <v>0</v>
      </c>
      <c r="C165" s="139" t="s">
        <v>31</v>
      </c>
      <c r="D165" s="139" t="s">
        <v>31</v>
      </c>
      <c r="E165" s="139" t="s">
        <v>31</v>
      </c>
      <c r="F165" s="139">
        <v>0</v>
      </c>
      <c r="G165" s="61">
        <v>0</v>
      </c>
      <c r="H165" s="29" t="s">
        <v>31</v>
      </c>
    </row>
    <row r="166" spans="1:8" x14ac:dyDescent="0.25">
      <c r="A166" s="2" t="s">
        <v>46</v>
      </c>
      <c r="B166" s="146">
        <v>27</v>
      </c>
      <c r="C166" s="139">
        <v>18</v>
      </c>
      <c r="D166" s="139">
        <v>9</v>
      </c>
      <c r="E166" s="139">
        <v>0</v>
      </c>
      <c r="F166" s="139">
        <v>9</v>
      </c>
      <c r="G166" s="61">
        <v>33.333333333333329</v>
      </c>
      <c r="H166" s="29" t="s">
        <v>31</v>
      </c>
    </row>
    <row r="167" spans="1:8" x14ac:dyDescent="0.25">
      <c r="A167" s="2" t="s">
        <v>47</v>
      </c>
      <c r="B167" s="146">
        <v>14</v>
      </c>
      <c r="C167" s="139">
        <v>10</v>
      </c>
      <c r="D167" s="139">
        <v>4</v>
      </c>
      <c r="E167" s="139">
        <v>0</v>
      </c>
      <c r="F167" s="139">
        <v>4</v>
      </c>
      <c r="G167" s="61">
        <v>28.6</v>
      </c>
      <c r="H167" s="29">
        <v>40</v>
      </c>
    </row>
    <row r="168" spans="1:8" x14ac:dyDescent="0.25">
      <c r="A168" s="2" t="s">
        <v>48</v>
      </c>
      <c r="B168" s="146">
        <v>0</v>
      </c>
      <c r="C168" s="139" t="s">
        <v>31</v>
      </c>
      <c r="D168" s="139" t="s">
        <v>31</v>
      </c>
      <c r="E168" s="139" t="s">
        <v>31</v>
      </c>
      <c r="F168" s="139">
        <v>0</v>
      </c>
      <c r="G168" s="61">
        <v>0</v>
      </c>
      <c r="H168" s="29" t="s">
        <v>31</v>
      </c>
    </row>
    <row r="169" spans="1:8" x14ac:dyDescent="0.25">
      <c r="A169" s="2" t="s">
        <v>49</v>
      </c>
      <c r="B169" s="146">
        <v>1</v>
      </c>
      <c r="C169" s="139">
        <v>1</v>
      </c>
      <c r="D169" s="139">
        <v>0</v>
      </c>
      <c r="E169" s="139">
        <v>0</v>
      </c>
      <c r="F169" s="139">
        <v>0</v>
      </c>
      <c r="G169" s="61">
        <v>0</v>
      </c>
      <c r="H169" s="29">
        <v>40</v>
      </c>
    </row>
    <row r="170" spans="1:8" x14ac:dyDescent="0.25">
      <c r="A170" s="2" t="s">
        <v>50</v>
      </c>
      <c r="B170" s="146">
        <v>0</v>
      </c>
      <c r="C170" s="139" t="s">
        <v>31</v>
      </c>
      <c r="D170" s="139" t="s">
        <v>31</v>
      </c>
      <c r="E170" s="139" t="s">
        <v>31</v>
      </c>
      <c r="F170" s="139">
        <v>0</v>
      </c>
      <c r="G170" s="61">
        <v>0</v>
      </c>
      <c r="H170" s="29" t="s">
        <v>31</v>
      </c>
    </row>
    <row r="171" spans="1:8" x14ac:dyDescent="0.25">
      <c r="A171" s="2" t="s">
        <v>51</v>
      </c>
      <c r="B171" s="146">
        <v>12</v>
      </c>
      <c r="C171" s="139">
        <v>7</v>
      </c>
      <c r="D171" s="139">
        <v>5</v>
      </c>
      <c r="E171" s="139">
        <v>0</v>
      </c>
      <c r="F171" s="139">
        <v>5</v>
      </c>
      <c r="G171" s="61">
        <v>41.666666666666671</v>
      </c>
      <c r="H171" s="29">
        <v>84.5</v>
      </c>
    </row>
    <row r="172" spans="1:8" x14ac:dyDescent="0.25">
      <c r="A172" s="2" t="s">
        <v>52</v>
      </c>
      <c r="B172" s="146">
        <v>0</v>
      </c>
      <c r="C172" s="139" t="s">
        <v>31</v>
      </c>
      <c r="D172" s="139" t="s">
        <v>31</v>
      </c>
      <c r="E172" s="139" t="s">
        <v>31</v>
      </c>
      <c r="F172" s="139">
        <v>0</v>
      </c>
      <c r="G172" s="61">
        <v>0</v>
      </c>
      <c r="H172" s="29" t="s">
        <v>31</v>
      </c>
    </row>
    <row r="173" spans="1:8" x14ac:dyDescent="0.25">
      <c r="A173" s="2" t="s">
        <v>53</v>
      </c>
      <c r="B173" s="146">
        <v>0</v>
      </c>
      <c r="C173" s="139" t="s">
        <v>31</v>
      </c>
      <c r="D173" s="139" t="s">
        <v>31</v>
      </c>
      <c r="E173" s="139" t="s">
        <v>31</v>
      </c>
      <c r="F173" s="139">
        <v>0</v>
      </c>
      <c r="G173" s="61">
        <v>0</v>
      </c>
      <c r="H173" s="29" t="s">
        <v>31</v>
      </c>
    </row>
    <row r="174" spans="1:8" x14ac:dyDescent="0.25">
      <c r="A174" s="2" t="s">
        <v>54</v>
      </c>
      <c r="B174" s="146">
        <v>0</v>
      </c>
      <c r="C174" s="139" t="s">
        <v>31</v>
      </c>
      <c r="D174" s="139" t="s">
        <v>31</v>
      </c>
      <c r="E174" s="139" t="s">
        <v>31</v>
      </c>
      <c r="F174" s="139">
        <v>0</v>
      </c>
      <c r="G174" s="61">
        <v>0</v>
      </c>
      <c r="H174" s="29" t="s">
        <v>31</v>
      </c>
    </row>
    <row r="175" spans="1:8" x14ac:dyDescent="0.25">
      <c r="A175" s="2" t="s">
        <v>55</v>
      </c>
      <c r="B175" s="146">
        <v>0</v>
      </c>
      <c r="C175" s="139" t="s">
        <v>31</v>
      </c>
      <c r="D175" s="139" t="s">
        <v>31</v>
      </c>
      <c r="E175" s="139" t="s">
        <v>31</v>
      </c>
      <c r="F175" s="139">
        <v>0</v>
      </c>
      <c r="G175" s="61">
        <v>0</v>
      </c>
      <c r="H175" s="29" t="s">
        <v>31</v>
      </c>
    </row>
    <row r="176" spans="1:8" x14ac:dyDescent="0.25">
      <c r="A176" s="2" t="s">
        <v>56</v>
      </c>
      <c r="B176" s="146">
        <v>0</v>
      </c>
      <c r="C176" s="139" t="s">
        <v>31</v>
      </c>
      <c r="D176" s="139" t="s">
        <v>31</v>
      </c>
      <c r="E176" s="139" t="s">
        <v>31</v>
      </c>
      <c r="F176" s="139">
        <v>0</v>
      </c>
      <c r="G176" s="61">
        <v>0</v>
      </c>
      <c r="H176" s="29" t="s">
        <v>31</v>
      </c>
    </row>
    <row r="177" spans="1:8" x14ac:dyDescent="0.25">
      <c r="A177" s="2" t="s">
        <v>15</v>
      </c>
      <c r="B177" s="146">
        <v>0</v>
      </c>
      <c r="C177" s="139" t="s">
        <v>31</v>
      </c>
      <c r="D177" s="139" t="s">
        <v>31</v>
      </c>
      <c r="E177" s="139" t="s">
        <v>31</v>
      </c>
      <c r="F177" s="139">
        <v>0</v>
      </c>
      <c r="G177" s="61">
        <v>0</v>
      </c>
      <c r="H177" s="29" t="s">
        <v>31</v>
      </c>
    </row>
    <row r="178" spans="1:8" x14ac:dyDescent="0.25">
      <c r="A178" s="2" t="s">
        <v>57</v>
      </c>
      <c r="B178" s="146">
        <v>0</v>
      </c>
      <c r="C178" s="139">
        <v>0</v>
      </c>
      <c r="D178" s="139">
        <v>0</v>
      </c>
      <c r="E178" s="139">
        <v>0</v>
      </c>
      <c r="F178" s="139">
        <v>0</v>
      </c>
      <c r="G178" s="61">
        <v>0</v>
      </c>
      <c r="H178" s="29" t="s">
        <v>31</v>
      </c>
    </row>
    <row r="179" spans="1:8" x14ac:dyDescent="0.25">
      <c r="A179" s="2" t="s">
        <v>58</v>
      </c>
      <c r="B179" s="146">
        <v>0</v>
      </c>
      <c r="C179" s="139" t="s">
        <v>31</v>
      </c>
      <c r="D179" s="139" t="s">
        <v>31</v>
      </c>
      <c r="E179" s="139" t="s">
        <v>31</v>
      </c>
      <c r="F179" s="139">
        <v>0</v>
      </c>
      <c r="G179" s="61">
        <v>0</v>
      </c>
      <c r="H179" s="29" t="s">
        <v>31</v>
      </c>
    </row>
    <row r="180" spans="1:8" x14ac:dyDescent="0.25">
      <c r="A180" s="2" t="s">
        <v>59</v>
      </c>
      <c r="B180" s="146">
        <v>0</v>
      </c>
      <c r="C180" s="139" t="s">
        <v>31</v>
      </c>
      <c r="D180" s="139" t="s">
        <v>31</v>
      </c>
      <c r="E180" s="139" t="s">
        <v>31</v>
      </c>
      <c r="F180" s="139">
        <v>0</v>
      </c>
      <c r="G180" s="61">
        <v>0</v>
      </c>
      <c r="H180" s="29" t="s">
        <v>31</v>
      </c>
    </row>
    <row r="181" spans="1:8" x14ac:dyDescent="0.25">
      <c r="A181" s="2" t="s">
        <v>60</v>
      </c>
      <c r="B181" s="146">
        <v>0</v>
      </c>
      <c r="C181" s="139" t="s">
        <v>31</v>
      </c>
      <c r="D181" s="139" t="s">
        <v>31</v>
      </c>
      <c r="E181" s="139" t="s">
        <v>31</v>
      </c>
      <c r="F181" s="139">
        <v>0</v>
      </c>
      <c r="G181" s="61">
        <v>0</v>
      </c>
      <c r="H181" s="29" t="s">
        <v>31</v>
      </c>
    </row>
    <row r="182" spans="1:8" x14ac:dyDescent="0.25">
      <c r="A182" s="2" t="s">
        <v>61</v>
      </c>
      <c r="B182" s="146">
        <v>0</v>
      </c>
      <c r="C182" s="139" t="s">
        <v>31</v>
      </c>
      <c r="D182" s="139" t="s">
        <v>31</v>
      </c>
      <c r="E182" s="139" t="s">
        <v>31</v>
      </c>
      <c r="F182" s="139">
        <v>0</v>
      </c>
      <c r="G182" s="61">
        <v>0</v>
      </c>
      <c r="H182" s="29" t="s">
        <v>31</v>
      </c>
    </row>
    <row r="183" spans="1:8" x14ac:dyDescent="0.25">
      <c r="A183" s="2" t="s">
        <v>62</v>
      </c>
      <c r="B183" s="146">
        <v>0</v>
      </c>
      <c r="C183" s="139" t="s">
        <v>31</v>
      </c>
      <c r="D183" s="139" t="s">
        <v>31</v>
      </c>
      <c r="E183" s="139" t="s">
        <v>31</v>
      </c>
      <c r="F183" s="139">
        <v>0</v>
      </c>
      <c r="G183" s="61">
        <v>0</v>
      </c>
      <c r="H183" s="29" t="s">
        <v>31</v>
      </c>
    </row>
    <row r="184" spans="1:8" x14ac:dyDescent="0.25">
      <c r="A184" s="2" t="s">
        <v>63</v>
      </c>
      <c r="B184" s="146">
        <v>4</v>
      </c>
      <c r="C184" s="139">
        <v>4</v>
      </c>
      <c r="D184" s="139">
        <v>0</v>
      </c>
      <c r="E184" s="139">
        <v>0</v>
      </c>
      <c r="F184" s="139">
        <v>0</v>
      </c>
      <c r="G184" s="61">
        <v>0</v>
      </c>
      <c r="H184" s="29" t="s">
        <v>31</v>
      </c>
    </row>
    <row r="185" spans="1:8" x14ac:dyDescent="0.25">
      <c r="A185" s="2" t="s">
        <v>64</v>
      </c>
      <c r="B185" s="146">
        <v>4</v>
      </c>
      <c r="C185" s="139">
        <v>4</v>
      </c>
      <c r="D185" s="139">
        <v>0</v>
      </c>
      <c r="E185" s="139">
        <v>0</v>
      </c>
      <c r="F185" s="139">
        <v>0</v>
      </c>
      <c r="G185" s="61">
        <v>0</v>
      </c>
      <c r="H185" s="29">
        <v>4.5</v>
      </c>
    </row>
    <row r="186" spans="1:8" x14ac:dyDescent="0.25">
      <c r="A186" s="2" t="s">
        <v>65</v>
      </c>
      <c r="B186" s="146">
        <v>0</v>
      </c>
      <c r="C186" s="139" t="s">
        <v>31</v>
      </c>
      <c r="D186" s="139" t="s">
        <v>31</v>
      </c>
      <c r="E186" s="139" t="s">
        <v>31</v>
      </c>
      <c r="F186" s="139">
        <v>0</v>
      </c>
      <c r="G186" s="61">
        <v>0</v>
      </c>
      <c r="H186" s="29" t="s">
        <v>31</v>
      </c>
    </row>
    <row r="187" spans="1:8" x14ac:dyDescent="0.25">
      <c r="A187" s="2" t="s">
        <v>66</v>
      </c>
      <c r="B187" s="146">
        <v>0</v>
      </c>
      <c r="C187" s="139" t="s">
        <v>31</v>
      </c>
      <c r="D187" s="139" t="s">
        <v>31</v>
      </c>
      <c r="E187" s="139" t="s">
        <v>31</v>
      </c>
      <c r="F187" s="139">
        <v>0</v>
      </c>
      <c r="G187" s="61">
        <v>0</v>
      </c>
      <c r="H187" s="29" t="s">
        <v>31</v>
      </c>
    </row>
    <row r="188" spans="1:8" x14ac:dyDescent="0.25">
      <c r="A188" s="2" t="s">
        <v>67</v>
      </c>
      <c r="B188" s="146">
        <v>0</v>
      </c>
      <c r="C188" s="139" t="s">
        <v>31</v>
      </c>
      <c r="D188" s="139" t="s">
        <v>31</v>
      </c>
      <c r="E188" s="139" t="s">
        <v>31</v>
      </c>
      <c r="F188" s="139">
        <v>0</v>
      </c>
      <c r="G188" s="61">
        <v>0</v>
      </c>
      <c r="H188" s="29" t="s">
        <v>31</v>
      </c>
    </row>
    <row r="189" spans="1:8" x14ac:dyDescent="0.25">
      <c r="A189" s="2" t="s">
        <v>68</v>
      </c>
      <c r="B189" s="146">
        <v>0</v>
      </c>
      <c r="C189" s="139" t="s">
        <v>31</v>
      </c>
      <c r="D189" s="139" t="s">
        <v>31</v>
      </c>
      <c r="E189" s="139" t="s">
        <v>31</v>
      </c>
      <c r="F189" s="139">
        <v>0</v>
      </c>
      <c r="G189" s="61">
        <v>0</v>
      </c>
      <c r="H189" s="29" t="s">
        <v>31</v>
      </c>
    </row>
    <row r="190" spans="1:8" x14ac:dyDescent="0.25">
      <c r="A190" s="2" t="s">
        <v>69</v>
      </c>
      <c r="B190" s="146">
        <v>0</v>
      </c>
      <c r="C190" s="139" t="s">
        <v>31</v>
      </c>
      <c r="D190" s="139" t="s">
        <v>31</v>
      </c>
      <c r="E190" s="139" t="s">
        <v>31</v>
      </c>
      <c r="F190" s="139">
        <v>0</v>
      </c>
      <c r="G190" s="61">
        <v>0</v>
      </c>
      <c r="H190" s="29" t="s">
        <v>31</v>
      </c>
    </row>
    <row r="191" spans="1:8" x14ac:dyDescent="0.25">
      <c r="A191" s="2" t="s">
        <v>70</v>
      </c>
      <c r="B191" s="146">
        <v>0</v>
      </c>
      <c r="C191" s="139" t="s">
        <v>31</v>
      </c>
      <c r="D191" s="139" t="s">
        <v>31</v>
      </c>
      <c r="E191" s="139" t="s">
        <v>31</v>
      </c>
      <c r="F191" s="139">
        <v>0</v>
      </c>
      <c r="G191" s="61">
        <v>0</v>
      </c>
      <c r="H191" s="29" t="s">
        <v>31</v>
      </c>
    </row>
    <row r="192" spans="1:8" x14ac:dyDescent="0.25">
      <c r="A192" s="2" t="s">
        <v>71</v>
      </c>
      <c r="B192" s="146">
        <v>0</v>
      </c>
      <c r="C192" s="139" t="s">
        <v>31</v>
      </c>
      <c r="D192" s="139" t="s">
        <v>31</v>
      </c>
      <c r="E192" s="139" t="s">
        <v>31</v>
      </c>
      <c r="F192" s="139">
        <v>0</v>
      </c>
      <c r="G192" s="61">
        <v>0</v>
      </c>
      <c r="H192" s="29" t="s">
        <v>31</v>
      </c>
    </row>
    <row r="193" spans="1:8" x14ac:dyDescent="0.25">
      <c r="A193" s="2" t="s">
        <v>72</v>
      </c>
      <c r="B193" s="146">
        <v>0</v>
      </c>
      <c r="C193" s="139" t="s">
        <v>31</v>
      </c>
      <c r="D193" s="139" t="s">
        <v>31</v>
      </c>
      <c r="E193" s="139" t="s">
        <v>31</v>
      </c>
      <c r="F193" s="139">
        <v>0</v>
      </c>
      <c r="G193" s="61">
        <v>0</v>
      </c>
      <c r="H193" s="29" t="s">
        <v>31</v>
      </c>
    </row>
    <row r="194" spans="1:8" x14ac:dyDescent="0.25">
      <c r="A194" s="2" t="s">
        <v>73</v>
      </c>
      <c r="B194" s="146">
        <v>7</v>
      </c>
      <c r="C194" s="139">
        <v>7</v>
      </c>
      <c r="D194" s="139">
        <v>0</v>
      </c>
      <c r="E194" s="139">
        <v>0</v>
      </c>
      <c r="F194" s="139">
        <v>0</v>
      </c>
      <c r="G194" s="61">
        <v>0</v>
      </c>
      <c r="H194" s="29" t="s">
        <v>31</v>
      </c>
    </row>
    <row r="195" spans="1:8" x14ac:dyDescent="0.25">
      <c r="A195" s="2" t="s">
        <v>74</v>
      </c>
      <c r="B195" s="146">
        <v>7</v>
      </c>
      <c r="C195" s="139">
        <v>7</v>
      </c>
      <c r="D195" s="139">
        <v>0</v>
      </c>
      <c r="E195" s="139">
        <v>0</v>
      </c>
      <c r="F195" s="139">
        <v>0</v>
      </c>
      <c r="G195" s="61">
        <v>0</v>
      </c>
      <c r="H195" s="29">
        <v>4</v>
      </c>
    </row>
    <row r="196" spans="1:8" x14ac:dyDescent="0.25">
      <c r="A196" s="2" t="s">
        <v>75</v>
      </c>
      <c r="B196" s="146">
        <v>0</v>
      </c>
      <c r="C196" s="139" t="s">
        <v>31</v>
      </c>
      <c r="D196" s="139" t="s">
        <v>31</v>
      </c>
      <c r="E196" s="139" t="s">
        <v>31</v>
      </c>
      <c r="F196" s="139">
        <v>0</v>
      </c>
      <c r="G196" s="61">
        <v>0</v>
      </c>
      <c r="H196" s="29" t="s">
        <v>31</v>
      </c>
    </row>
    <row r="197" spans="1:8" x14ac:dyDescent="0.25">
      <c r="A197" s="2" t="s">
        <v>76</v>
      </c>
      <c r="B197" s="146">
        <v>6</v>
      </c>
      <c r="C197" s="139">
        <v>6</v>
      </c>
      <c r="D197" s="139">
        <v>0</v>
      </c>
      <c r="E197" s="139">
        <v>0</v>
      </c>
      <c r="F197" s="139">
        <v>0</v>
      </c>
      <c r="G197" s="61">
        <v>0</v>
      </c>
      <c r="H197" s="29" t="s">
        <v>31</v>
      </c>
    </row>
    <row r="198" spans="1:8" x14ac:dyDescent="0.25">
      <c r="A198" s="2" t="s">
        <v>77</v>
      </c>
      <c r="B198" s="146">
        <v>6</v>
      </c>
      <c r="C198" s="139">
        <v>6</v>
      </c>
      <c r="D198" s="139">
        <v>0</v>
      </c>
      <c r="E198" s="139">
        <v>0</v>
      </c>
      <c r="F198" s="139">
        <v>0</v>
      </c>
      <c r="G198" s="61">
        <v>0</v>
      </c>
      <c r="H198" s="29">
        <v>2</v>
      </c>
    </row>
    <row r="199" spans="1:8" x14ac:dyDescent="0.25">
      <c r="A199" s="2" t="s">
        <v>78</v>
      </c>
      <c r="B199" s="146">
        <v>0</v>
      </c>
      <c r="C199" s="139" t="s">
        <v>31</v>
      </c>
      <c r="D199" s="139" t="s">
        <v>31</v>
      </c>
      <c r="E199" s="139" t="s">
        <v>31</v>
      </c>
      <c r="F199" s="139">
        <v>0</v>
      </c>
      <c r="G199" s="61">
        <v>0</v>
      </c>
      <c r="H199" s="29" t="s">
        <v>31</v>
      </c>
    </row>
    <row r="200" spans="1:8" x14ac:dyDescent="0.25">
      <c r="A200" s="2" t="s">
        <v>79</v>
      </c>
      <c r="B200" s="146">
        <v>0</v>
      </c>
      <c r="C200" s="139" t="s">
        <v>31</v>
      </c>
      <c r="D200" s="139" t="s">
        <v>31</v>
      </c>
      <c r="E200" s="139" t="s">
        <v>31</v>
      </c>
      <c r="F200" s="139">
        <v>0</v>
      </c>
      <c r="G200" s="61">
        <v>0</v>
      </c>
      <c r="H200" s="29" t="s">
        <v>31</v>
      </c>
    </row>
    <row r="201" spans="1:8" x14ac:dyDescent="0.25">
      <c r="A201" s="2" t="s">
        <v>80</v>
      </c>
      <c r="B201" s="146">
        <v>0</v>
      </c>
      <c r="C201" s="139">
        <v>0</v>
      </c>
      <c r="D201" s="139">
        <v>0</v>
      </c>
      <c r="E201" s="139">
        <v>0</v>
      </c>
      <c r="F201" s="139">
        <v>0</v>
      </c>
      <c r="G201" s="61">
        <v>0</v>
      </c>
      <c r="H201" s="29" t="s">
        <v>31</v>
      </c>
    </row>
    <row r="202" spans="1:8" x14ac:dyDescent="0.25">
      <c r="A202" s="2" t="s">
        <v>81</v>
      </c>
      <c r="B202" s="146">
        <v>0</v>
      </c>
      <c r="C202" s="139" t="s">
        <v>31</v>
      </c>
      <c r="D202" s="139" t="s">
        <v>31</v>
      </c>
      <c r="E202" s="139" t="s">
        <v>31</v>
      </c>
      <c r="F202" s="139">
        <v>0</v>
      </c>
      <c r="G202" s="61">
        <v>0</v>
      </c>
      <c r="H202" s="29" t="s">
        <v>31</v>
      </c>
    </row>
    <row r="203" spans="1:8" x14ac:dyDescent="0.25">
      <c r="A203" s="2" t="s">
        <v>82</v>
      </c>
      <c r="B203" s="146">
        <v>0</v>
      </c>
      <c r="C203" s="139" t="s">
        <v>31</v>
      </c>
      <c r="D203" s="139" t="s">
        <v>31</v>
      </c>
      <c r="E203" s="139" t="s">
        <v>31</v>
      </c>
      <c r="F203" s="139">
        <v>0</v>
      </c>
      <c r="G203" s="61">
        <v>0</v>
      </c>
      <c r="H203" s="29" t="s">
        <v>31</v>
      </c>
    </row>
    <row r="204" spans="1:8" x14ac:dyDescent="0.25">
      <c r="A204" s="2" t="s">
        <v>83</v>
      </c>
      <c r="B204" s="146">
        <v>0</v>
      </c>
      <c r="C204" s="139">
        <v>0</v>
      </c>
      <c r="D204" s="139">
        <v>0</v>
      </c>
      <c r="E204" s="139">
        <v>0</v>
      </c>
      <c r="F204" s="139">
        <v>0</v>
      </c>
      <c r="G204" s="61">
        <v>0</v>
      </c>
      <c r="H204" s="29" t="s">
        <v>31</v>
      </c>
    </row>
    <row r="205" spans="1:8" x14ac:dyDescent="0.25">
      <c r="A205" s="2" t="s">
        <v>84</v>
      </c>
      <c r="B205" s="146">
        <v>0</v>
      </c>
      <c r="C205" s="139" t="s">
        <v>31</v>
      </c>
      <c r="D205" s="139" t="s">
        <v>31</v>
      </c>
      <c r="E205" s="139" t="s">
        <v>31</v>
      </c>
      <c r="F205" s="139">
        <v>0</v>
      </c>
      <c r="G205" s="61">
        <v>0</v>
      </c>
      <c r="H205" s="29" t="s">
        <v>31</v>
      </c>
    </row>
    <row r="206" spans="1:8" x14ac:dyDescent="0.25">
      <c r="A206" s="2" t="s">
        <v>85</v>
      </c>
      <c r="B206" s="146">
        <v>0</v>
      </c>
      <c r="C206" s="139" t="s">
        <v>31</v>
      </c>
      <c r="D206" s="139" t="s">
        <v>31</v>
      </c>
      <c r="E206" s="139" t="s">
        <v>31</v>
      </c>
      <c r="F206" s="139">
        <v>0</v>
      </c>
      <c r="G206" s="61">
        <v>0</v>
      </c>
      <c r="H206" s="29" t="s">
        <v>31</v>
      </c>
    </row>
    <row r="207" spans="1:8" x14ac:dyDescent="0.25">
      <c r="A207" s="2" t="s">
        <v>120</v>
      </c>
      <c r="B207" s="146">
        <v>0</v>
      </c>
      <c r="C207" s="139" t="s">
        <v>31</v>
      </c>
      <c r="D207" s="139" t="s">
        <v>31</v>
      </c>
      <c r="E207" s="139" t="s">
        <v>31</v>
      </c>
      <c r="F207" s="139">
        <v>0</v>
      </c>
      <c r="G207" s="61">
        <v>0</v>
      </c>
      <c r="H207" s="29" t="s">
        <v>31</v>
      </c>
    </row>
    <row r="208" spans="1:8" x14ac:dyDescent="0.25">
      <c r="A208" s="2" t="s">
        <v>87</v>
      </c>
      <c r="B208" s="146">
        <v>0</v>
      </c>
      <c r="C208" s="139" t="s">
        <v>31</v>
      </c>
      <c r="D208" s="139" t="s">
        <v>31</v>
      </c>
      <c r="E208" s="139" t="s">
        <v>31</v>
      </c>
      <c r="F208" s="139">
        <v>0</v>
      </c>
      <c r="G208" s="61">
        <v>0</v>
      </c>
      <c r="H208" s="29" t="s">
        <v>31</v>
      </c>
    </row>
    <row r="209" spans="1:8" x14ac:dyDescent="0.25">
      <c r="A209" s="2" t="s">
        <v>88</v>
      </c>
      <c r="B209" s="146">
        <v>3</v>
      </c>
      <c r="C209" s="139">
        <v>3</v>
      </c>
      <c r="D209" s="139">
        <v>0</v>
      </c>
      <c r="E209" s="139">
        <v>0</v>
      </c>
      <c r="F209" s="139">
        <v>0</v>
      </c>
      <c r="G209" s="61">
        <v>0</v>
      </c>
      <c r="H209" s="29" t="s">
        <v>31</v>
      </c>
    </row>
    <row r="210" spans="1:8" x14ac:dyDescent="0.25">
      <c r="A210" s="2" t="s">
        <v>89</v>
      </c>
      <c r="B210" s="146">
        <v>3</v>
      </c>
      <c r="C210" s="139">
        <v>3</v>
      </c>
      <c r="D210" s="139">
        <v>0</v>
      </c>
      <c r="E210" s="139">
        <v>0</v>
      </c>
      <c r="F210" s="139">
        <v>0</v>
      </c>
      <c r="G210" s="61">
        <v>0</v>
      </c>
      <c r="H210" s="29">
        <v>3</v>
      </c>
    </row>
    <row r="211" spans="1:8" x14ac:dyDescent="0.25">
      <c r="A211" s="2" t="s">
        <v>90</v>
      </c>
      <c r="B211" s="146">
        <v>0</v>
      </c>
      <c r="C211" s="139" t="s">
        <v>31</v>
      </c>
      <c r="D211" s="139" t="s">
        <v>31</v>
      </c>
      <c r="E211" s="139" t="s">
        <v>31</v>
      </c>
      <c r="F211" s="139">
        <v>0</v>
      </c>
      <c r="G211" s="61">
        <v>0</v>
      </c>
      <c r="H211" s="29" t="s">
        <v>31</v>
      </c>
    </row>
    <row r="212" spans="1:8" x14ac:dyDescent="0.25">
      <c r="A212" s="2" t="s">
        <v>91</v>
      </c>
      <c r="B212" s="146">
        <v>0</v>
      </c>
      <c r="C212" s="139" t="s">
        <v>31</v>
      </c>
      <c r="D212" s="139" t="s">
        <v>31</v>
      </c>
      <c r="E212" s="139" t="s">
        <v>31</v>
      </c>
      <c r="F212" s="139">
        <v>0</v>
      </c>
      <c r="G212" s="61">
        <v>0</v>
      </c>
      <c r="H212" s="29" t="s">
        <v>31</v>
      </c>
    </row>
    <row r="213" spans="1:8" x14ac:dyDescent="0.25">
      <c r="A213" s="2" t="s">
        <v>92</v>
      </c>
      <c r="B213" s="146">
        <v>1</v>
      </c>
      <c r="C213" s="139">
        <v>0</v>
      </c>
      <c r="D213" s="139">
        <v>1</v>
      </c>
      <c r="E213" s="139">
        <v>0</v>
      </c>
      <c r="F213" s="139">
        <v>1</v>
      </c>
      <c r="G213" s="61">
        <v>100</v>
      </c>
      <c r="H213" s="29">
        <v>97</v>
      </c>
    </row>
    <row r="214" spans="1:8" x14ac:dyDescent="0.25">
      <c r="A214" s="2" t="s">
        <v>93</v>
      </c>
      <c r="B214" s="146">
        <v>11</v>
      </c>
      <c r="C214" s="139">
        <v>9</v>
      </c>
      <c r="D214" s="139">
        <v>2</v>
      </c>
      <c r="E214" s="139">
        <v>0</v>
      </c>
      <c r="F214" s="139">
        <v>2</v>
      </c>
      <c r="G214" s="61">
        <v>18.181818181818183</v>
      </c>
      <c r="H214" s="29" t="s">
        <v>31</v>
      </c>
    </row>
    <row r="215" spans="1:8" x14ac:dyDescent="0.25">
      <c r="A215" s="2" t="s">
        <v>94</v>
      </c>
      <c r="B215" s="146">
        <v>11</v>
      </c>
      <c r="C215" s="139">
        <v>9</v>
      </c>
      <c r="D215" s="139">
        <v>2</v>
      </c>
      <c r="E215" s="139">
        <v>0</v>
      </c>
      <c r="F215" s="139">
        <v>2</v>
      </c>
      <c r="G215" s="61">
        <v>18.181818181818183</v>
      </c>
      <c r="H215" s="29">
        <v>4</v>
      </c>
    </row>
    <row r="216" spans="1:8" x14ac:dyDescent="0.25">
      <c r="A216" s="2" t="s">
        <v>95</v>
      </c>
      <c r="B216" s="146">
        <v>0</v>
      </c>
      <c r="C216" s="139" t="s">
        <v>31</v>
      </c>
      <c r="D216" s="139" t="s">
        <v>31</v>
      </c>
      <c r="E216" s="139" t="s">
        <v>31</v>
      </c>
      <c r="F216" s="139">
        <v>0</v>
      </c>
      <c r="G216" s="61">
        <v>0</v>
      </c>
      <c r="H216" s="29" t="s">
        <v>31</v>
      </c>
    </row>
    <row r="217" spans="1:8" x14ac:dyDescent="0.25">
      <c r="A217" s="2" t="s">
        <v>96</v>
      </c>
      <c r="B217" s="146">
        <v>0</v>
      </c>
      <c r="C217" s="139" t="s">
        <v>31</v>
      </c>
      <c r="D217" s="139" t="s">
        <v>31</v>
      </c>
      <c r="E217" s="139" t="s">
        <v>31</v>
      </c>
      <c r="F217" s="139">
        <v>0</v>
      </c>
      <c r="G217" s="61">
        <v>0</v>
      </c>
      <c r="H217" s="29" t="s">
        <v>31</v>
      </c>
    </row>
    <row r="218" spans="1:8" x14ac:dyDescent="0.25">
      <c r="A218" s="2" t="s">
        <v>17</v>
      </c>
      <c r="B218" s="146">
        <v>3</v>
      </c>
      <c r="C218" s="139">
        <v>3</v>
      </c>
      <c r="D218" s="139">
        <v>0</v>
      </c>
      <c r="E218" s="139">
        <v>0</v>
      </c>
      <c r="F218" s="139">
        <v>0</v>
      </c>
      <c r="G218" s="61">
        <v>0</v>
      </c>
      <c r="H218" s="29">
        <v>4</v>
      </c>
    </row>
    <row r="219" spans="1:8" x14ac:dyDescent="0.25">
      <c r="A219" s="2" t="s">
        <v>97</v>
      </c>
      <c r="B219" s="146">
        <v>1</v>
      </c>
      <c r="C219" s="139">
        <v>1</v>
      </c>
      <c r="D219" s="139">
        <v>0</v>
      </c>
      <c r="E219" s="139">
        <v>0</v>
      </c>
      <c r="F219" s="139">
        <v>0</v>
      </c>
      <c r="G219" s="61">
        <v>0</v>
      </c>
      <c r="H219" s="29">
        <v>4</v>
      </c>
    </row>
    <row r="220" spans="1:8" x14ac:dyDescent="0.25">
      <c r="A220" s="2" t="s">
        <v>98</v>
      </c>
      <c r="B220" s="146">
        <v>1</v>
      </c>
      <c r="C220" s="139">
        <v>1</v>
      </c>
      <c r="D220" s="139">
        <v>0</v>
      </c>
      <c r="E220" s="139">
        <v>0</v>
      </c>
      <c r="F220" s="139">
        <v>0</v>
      </c>
      <c r="G220" s="61">
        <v>0</v>
      </c>
      <c r="H220" s="29" t="s">
        <v>31</v>
      </c>
    </row>
    <row r="221" spans="1:8" x14ac:dyDescent="0.25">
      <c r="A221" s="2" t="s">
        <v>99</v>
      </c>
      <c r="B221" s="146">
        <v>1</v>
      </c>
      <c r="C221" s="139">
        <v>1</v>
      </c>
      <c r="D221" s="139">
        <v>0</v>
      </c>
      <c r="E221" s="139">
        <v>0</v>
      </c>
      <c r="F221" s="139">
        <v>0</v>
      </c>
      <c r="G221" s="61">
        <v>0</v>
      </c>
      <c r="H221" s="29">
        <v>4</v>
      </c>
    </row>
    <row r="222" spans="1:8" x14ac:dyDescent="0.25">
      <c r="A222" s="2" t="s">
        <v>100</v>
      </c>
      <c r="B222" s="146">
        <v>0</v>
      </c>
      <c r="C222" s="139" t="s">
        <v>31</v>
      </c>
      <c r="D222" s="139" t="s">
        <v>31</v>
      </c>
      <c r="E222" s="139" t="s">
        <v>31</v>
      </c>
      <c r="F222" s="139">
        <v>0</v>
      </c>
      <c r="G222" s="61">
        <v>0</v>
      </c>
      <c r="H222" s="29" t="s">
        <v>31</v>
      </c>
    </row>
    <row r="223" spans="1:8" x14ac:dyDescent="0.25">
      <c r="A223" s="2" t="s">
        <v>101</v>
      </c>
      <c r="B223" s="146">
        <v>0</v>
      </c>
      <c r="C223" s="139" t="s">
        <v>31</v>
      </c>
      <c r="D223" s="139" t="s">
        <v>31</v>
      </c>
      <c r="E223" s="139" t="s">
        <v>31</v>
      </c>
      <c r="F223" s="139">
        <v>0</v>
      </c>
      <c r="G223" s="61">
        <v>0</v>
      </c>
      <c r="H223" s="29" t="s">
        <v>31</v>
      </c>
    </row>
    <row r="224" spans="1:8" x14ac:dyDescent="0.25">
      <c r="A224" s="2" t="s">
        <v>102</v>
      </c>
      <c r="B224" s="146">
        <v>0</v>
      </c>
      <c r="C224" s="139">
        <v>0</v>
      </c>
      <c r="D224" s="139">
        <v>0</v>
      </c>
      <c r="E224" s="139">
        <v>0</v>
      </c>
      <c r="F224" s="139">
        <v>0</v>
      </c>
      <c r="G224" s="61">
        <v>0</v>
      </c>
      <c r="H224" s="29" t="s">
        <v>31</v>
      </c>
    </row>
    <row r="225" spans="1:8" x14ac:dyDescent="0.25">
      <c r="A225" s="2" t="s">
        <v>103</v>
      </c>
      <c r="B225" s="146">
        <v>0</v>
      </c>
      <c r="C225" s="139" t="s">
        <v>31</v>
      </c>
      <c r="D225" s="139" t="s">
        <v>31</v>
      </c>
      <c r="E225" s="139" t="s">
        <v>31</v>
      </c>
      <c r="F225" s="139">
        <v>0</v>
      </c>
      <c r="G225" s="61">
        <v>0</v>
      </c>
      <c r="H225" s="29" t="s">
        <v>31</v>
      </c>
    </row>
    <row r="226" spans="1:8" x14ac:dyDescent="0.25">
      <c r="A226" s="2" t="s">
        <v>104</v>
      </c>
      <c r="B226" s="146">
        <v>0</v>
      </c>
      <c r="C226" s="139" t="s">
        <v>31</v>
      </c>
      <c r="D226" s="139" t="s">
        <v>31</v>
      </c>
      <c r="E226" s="139" t="s">
        <v>31</v>
      </c>
      <c r="F226" s="139">
        <v>0</v>
      </c>
      <c r="G226" s="61">
        <v>0</v>
      </c>
      <c r="H226" s="29" t="s">
        <v>31</v>
      </c>
    </row>
    <row r="227" spans="1:8" x14ac:dyDescent="0.25">
      <c r="A227" s="2" t="s">
        <v>105</v>
      </c>
      <c r="B227" s="146">
        <v>0</v>
      </c>
      <c r="C227" s="139" t="s">
        <v>31</v>
      </c>
      <c r="D227" s="139" t="s">
        <v>31</v>
      </c>
      <c r="E227" s="139" t="s">
        <v>31</v>
      </c>
      <c r="F227" s="139">
        <v>0</v>
      </c>
      <c r="G227" s="61">
        <v>0</v>
      </c>
      <c r="H227" s="29" t="s">
        <v>31</v>
      </c>
    </row>
    <row r="228" spans="1:8" x14ac:dyDescent="0.25">
      <c r="A228" s="2" t="s">
        <v>106</v>
      </c>
      <c r="B228" s="146">
        <v>0</v>
      </c>
      <c r="C228" s="139" t="s">
        <v>31</v>
      </c>
      <c r="D228" s="139" t="s">
        <v>31</v>
      </c>
      <c r="E228" s="139" t="s">
        <v>31</v>
      </c>
      <c r="F228" s="139">
        <v>0</v>
      </c>
      <c r="G228" s="61">
        <v>0</v>
      </c>
      <c r="H228" s="29" t="s">
        <v>31</v>
      </c>
    </row>
    <row r="229" spans="1:8" x14ac:dyDescent="0.25">
      <c r="A229" s="2" t="s">
        <v>107</v>
      </c>
      <c r="B229" s="146">
        <v>0</v>
      </c>
      <c r="C229" s="139" t="s">
        <v>31</v>
      </c>
      <c r="D229" s="139" t="s">
        <v>31</v>
      </c>
      <c r="E229" s="139" t="s">
        <v>31</v>
      </c>
      <c r="F229" s="139">
        <v>0</v>
      </c>
      <c r="G229" s="61">
        <v>0</v>
      </c>
      <c r="H229" s="29" t="s">
        <v>31</v>
      </c>
    </row>
    <row r="230" spans="1:8" x14ac:dyDescent="0.25">
      <c r="A230" s="2" t="s">
        <v>19</v>
      </c>
      <c r="B230" s="146">
        <v>0</v>
      </c>
      <c r="C230" s="139" t="s">
        <v>31</v>
      </c>
      <c r="D230" s="139" t="s">
        <v>31</v>
      </c>
      <c r="E230" s="139" t="s">
        <v>31</v>
      </c>
      <c r="F230" s="139">
        <v>0</v>
      </c>
      <c r="G230" s="61">
        <v>0</v>
      </c>
      <c r="H230" s="29" t="s">
        <v>31</v>
      </c>
    </row>
    <row r="231" spans="1:8" x14ac:dyDescent="0.25">
      <c r="A231" s="2" t="s">
        <v>108</v>
      </c>
      <c r="B231" s="146">
        <v>1</v>
      </c>
      <c r="C231" s="139">
        <v>1</v>
      </c>
      <c r="D231" s="139">
        <v>0</v>
      </c>
      <c r="E231" s="139">
        <v>0</v>
      </c>
      <c r="F231" s="139">
        <v>0</v>
      </c>
      <c r="G231" s="61">
        <v>0</v>
      </c>
      <c r="H231" s="29">
        <v>6</v>
      </c>
    </row>
    <row r="232" spans="1:8" x14ac:dyDescent="0.25">
      <c r="A232" s="2" t="s">
        <v>109</v>
      </c>
      <c r="B232" s="146">
        <v>0</v>
      </c>
      <c r="C232" s="139" t="s">
        <v>31</v>
      </c>
      <c r="D232" s="139" t="s">
        <v>31</v>
      </c>
      <c r="E232" s="139" t="s">
        <v>31</v>
      </c>
      <c r="F232" s="139">
        <v>0</v>
      </c>
      <c r="G232" s="61">
        <v>0</v>
      </c>
      <c r="H232" s="29" t="s">
        <v>31</v>
      </c>
    </row>
    <row r="233" spans="1:8" x14ac:dyDescent="0.25">
      <c r="B233" s="146"/>
      <c r="C233" s="139"/>
      <c r="D233" s="139"/>
      <c r="E233" s="139"/>
      <c r="F233" s="139">
        <v>0</v>
      </c>
      <c r="G233" s="61">
        <v>0</v>
      </c>
      <c r="H233" s="29"/>
    </row>
    <row r="234" spans="1:8" ht="13" x14ac:dyDescent="0.3">
      <c r="A234" s="31" t="s">
        <v>20</v>
      </c>
      <c r="B234" s="142">
        <v>79</v>
      </c>
      <c r="C234" s="148">
        <v>67</v>
      </c>
      <c r="D234" s="148">
        <v>12</v>
      </c>
      <c r="E234" s="148">
        <v>0</v>
      </c>
      <c r="F234" s="148">
        <v>12</v>
      </c>
      <c r="G234" s="143">
        <v>15.18987341772152</v>
      </c>
      <c r="H234" s="33" t="s">
        <v>31</v>
      </c>
    </row>
    <row r="237" spans="1:8" x14ac:dyDescent="0.25">
      <c r="A237" s="2" t="s">
        <v>124</v>
      </c>
    </row>
    <row r="238" spans="1:8" x14ac:dyDescent="0.25">
      <c r="A238" s="2" t="s">
        <v>121</v>
      </c>
    </row>
    <row r="239" spans="1:8" x14ac:dyDescent="0.25">
      <c r="A239" s="2" t="s">
        <v>125</v>
      </c>
    </row>
    <row r="240" spans="1:8" x14ac:dyDescent="0.25">
      <c r="A240" s="2" t="s">
        <v>22</v>
      </c>
    </row>
    <row r="241" spans="1:1" x14ac:dyDescent="0.25">
      <c r="A241" s="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422C-04C4-4D3E-9D91-D03A097FB541}">
  <dimension ref="A1:H263"/>
  <sheetViews>
    <sheetView workbookViewId="0"/>
  </sheetViews>
  <sheetFormatPr defaultColWidth="9.1796875" defaultRowHeight="13" x14ac:dyDescent="0.3"/>
  <cols>
    <col min="1" max="1" width="43.7265625" style="16" customWidth="1"/>
    <col min="2" max="2" width="13.7265625" style="16" customWidth="1"/>
    <col min="3" max="3" width="12.1796875" style="16" customWidth="1"/>
    <col min="4" max="4" width="10.7265625" style="16" customWidth="1"/>
    <col min="5" max="5" width="10" style="16" customWidth="1"/>
    <col min="6" max="6" width="11.453125" style="2" customWidth="1"/>
    <col min="7" max="7" width="9.453125" style="2" customWidth="1"/>
    <col min="8" max="8" width="15.1796875" style="2" customWidth="1"/>
    <col min="9" max="16384" width="9.1796875" style="2"/>
  </cols>
  <sheetData>
    <row r="1" spans="1:8" ht="17.5" x14ac:dyDescent="0.35">
      <c r="A1" s="1" t="s">
        <v>126</v>
      </c>
      <c r="H1" s="4"/>
    </row>
    <row r="2" spans="1:8" ht="15.5" x14ac:dyDescent="0.35">
      <c r="A2" s="1"/>
      <c r="H2" s="3"/>
    </row>
    <row r="3" spans="1:8" x14ac:dyDescent="0.3">
      <c r="A3" s="5" t="s">
        <v>1</v>
      </c>
      <c r="B3" s="5"/>
      <c r="C3" s="5"/>
      <c r="D3" s="5"/>
      <c r="E3" s="5"/>
      <c r="F3" s="7"/>
      <c r="G3" s="7"/>
      <c r="H3" s="7"/>
    </row>
    <row r="4" spans="1:8" ht="14.25" customHeight="1" x14ac:dyDescent="0.3">
      <c r="A4" s="8" t="s">
        <v>2</v>
      </c>
      <c r="B4" s="7"/>
      <c r="C4" s="7"/>
      <c r="D4" s="5"/>
      <c r="E4" s="5"/>
      <c r="F4" s="65"/>
      <c r="G4" s="7"/>
      <c r="H4" s="7"/>
    </row>
    <row r="5" spans="1:8" x14ac:dyDescent="0.3">
      <c r="A5" s="9"/>
      <c r="B5" s="2"/>
      <c r="C5" s="2"/>
      <c r="E5" s="21"/>
      <c r="F5" s="66"/>
      <c r="G5" s="10"/>
    </row>
    <row r="6" spans="1:8" ht="15" x14ac:dyDescent="0.3">
      <c r="A6" s="67"/>
      <c r="B6" s="68" t="s">
        <v>127</v>
      </c>
      <c r="C6" s="69" t="s">
        <v>128</v>
      </c>
      <c r="D6" s="70" t="s">
        <v>129</v>
      </c>
      <c r="E6" s="71"/>
      <c r="F6" s="72"/>
      <c r="G6" s="73"/>
      <c r="H6" s="15" t="s">
        <v>6</v>
      </c>
    </row>
    <row r="7" spans="1:8" ht="15" x14ac:dyDescent="0.3">
      <c r="A7" s="9"/>
      <c r="B7" s="74" t="s">
        <v>130</v>
      </c>
      <c r="C7" s="75" t="s">
        <v>131</v>
      </c>
      <c r="D7" s="76" t="s">
        <v>132</v>
      </c>
      <c r="E7" s="76" t="s">
        <v>133</v>
      </c>
      <c r="F7" s="18" t="s">
        <v>134</v>
      </c>
      <c r="G7" s="19" t="s">
        <v>135</v>
      </c>
      <c r="H7" s="20" t="s">
        <v>11</v>
      </c>
    </row>
    <row r="8" spans="1:8" ht="15" x14ac:dyDescent="0.3">
      <c r="A8" s="21" t="s">
        <v>3</v>
      </c>
      <c r="B8" s="77" t="s">
        <v>12</v>
      </c>
      <c r="C8" s="78" t="s">
        <v>12</v>
      </c>
      <c r="D8" s="79" t="s">
        <v>12</v>
      </c>
      <c r="E8" s="79" t="s">
        <v>12</v>
      </c>
      <c r="F8" s="23" t="s">
        <v>12</v>
      </c>
      <c r="G8" s="24" t="s">
        <v>13</v>
      </c>
      <c r="H8" s="25" t="s">
        <v>14</v>
      </c>
    </row>
    <row r="9" spans="1:8" ht="12.5" x14ac:dyDescent="0.25">
      <c r="A9" s="2" t="s">
        <v>29</v>
      </c>
      <c r="B9" s="149">
        <v>219</v>
      </c>
      <c r="C9" s="81">
        <f>SUM(D9:F9)</f>
        <v>178</v>
      </c>
      <c r="D9" s="81">
        <v>85</v>
      </c>
      <c r="E9" s="81">
        <v>77</v>
      </c>
      <c r="F9" s="81">
        <v>16</v>
      </c>
      <c r="G9" s="85">
        <v>4.7058823529411764E-2</v>
      </c>
      <c r="H9" s="134">
        <v>4</v>
      </c>
    </row>
    <row r="10" spans="1:8" ht="15.75" customHeight="1" x14ac:dyDescent="0.25">
      <c r="A10" s="2" t="s">
        <v>32</v>
      </c>
      <c r="B10" s="80">
        <v>406</v>
      </c>
      <c r="C10" s="81">
        <f t="shared" ref="C10:C67" si="0">SUM(D10:F10)</f>
        <v>293</v>
      </c>
      <c r="D10" s="81">
        <v>100</v>
      </c>
      <c r="E10" s="82">
        <v>74</v>
      </c>
      <c r="F10" s="82">
        <v>119</v>
      </c>
      <c r="G10" s="85">
        <v>0.12</v>
      </c>
      <c r="H10" s="29">
        <v>12</v>
      </c>
    </row>
    <row r="11" spans="1:8" ht="12.5" x14ac:dyDescent="0.25">
      <c r="A11" s="2" t="s">
        <v>34</v>
      </c>
      <c r="B11" s="80">
        <v>1163</v>
      </c>
      <c r="C11" s="81">
        <f t="shared" si="0"/>
        <v>885</v>
      </c>
      <c r="D11" s="81">
        <v>698</v>
      </c>
      <c r="E11" s="82">
        <v>187</v>
      </c>
      <c r="F11" s="82">
        <v>0</v>
      </c>
      <c r="G11" s="85">
        <v>1.4326647564469914E-3</v>
      </c>
      <c r="H11" s="29">
        <v>1</v>
      </c>
    </row>
    <row r="12" spans="1:8" ht="12.5" x14ac:dyDescent="0.25">
      <c r="A12" s="2" t="s">
        <v>35</v>
      </c>
      <c r="B12" s="80">
        <v>209</v>
      </c>
      <c r="C12" s="81">
        <f t="shared" si="0"/>
        <v>158</v>
      </c>
      <c r="D12" s="81">
        <v>150</v>
      </c>
      <c r="E12" s="82">
        <v>8</v>
      </c>
      <c r="F12" s="82">
        <v>0</v>
      </c>
      <c r="G12" s="85">
        <v>0</v>
      </c>
      <c r="H12" s="29">
        <v>0</v>
      </c>
    </row>
    <row r="13" spans="1:8" ht="12.5" x14ac:dyDescent="0.25">
      <c r="A13" s="2" t="s">
        <v>36</v>
      </c>
      <c r="B13" s="80">
        <v>52</v>
      </c>
      <c r="C13" s="81">
        <f t="shared" si="0"/>
        <v>26</v>
      </c>
      <c r="D13" s="81">
        <v>18</v>
      </c>
      <c r="E13" s="82">
        <v>8</v>
      </c>
      <c r="F13" s="82">
        <v>0</v>
      </c>
      <c r="G13" s="85">
        <v>0.1111111111111111</v>
      </c>
      <c r="H13" s="29">
        <v>2</v>
      </c>
    </row>
    <row r="14" spans="1:8" ht="12.5" x14ac:dyDescent="0.25">
      <c r="A14" s="2" t="s">
        <v>37</v>
      </c>
      <c r="B14" s="80">
        <v>1421</v>
      </c>
      <c r="C14" s="81">
        <f t="shared" si="0"/>
        <v>1207</v>
      </c>
      <c r="D14" s="81">
        <v>794</v>
      </c>
      <c r="E14" s="82">
        <v>411</v>
      </c>
      <c r="F14" s="82">
        <v>2</v>
      </c>
      <c r="G14" s="85">
        <v>2.5188916876574307E-3</v>
      </c>
      <c r="H14" s="29">
        <v>2</v>
      </c>
    </row>
    <row r="15" spans="1:8" ht="12.5" x14ac:dyDescent="0.25">
      <c r="A15" s="2" t="s">
        <v>38</v>
      </c>
      <c r="B15" s="80">
        <v>113</v>
      </c>
      <c r="C15" s="81">
        <f t="shared" si="0"/>
        <v>96</v>
      </c>
      <c r="D15" s="81">
        <v>87</v>
      </c>
      <c r="E15" s="82">
        <v>9</v>
      </c>
      <c r="F15" s="82">
        <v>0</v>
      </c>
      <c r="G15" s="85">
        <v>1.1494252873563218E-2</v>
      </c>
      <c r="H15" s="29">
        <v>1</v>
      </c>
    </row>
    <row r="16" spans="1:8" ht="12.5" x14ac:dyDescent="0.25">
      <c r="A16" s="2" t="s">
        <v>39</v>
      </c>
      <c r="B16" s="80">
        <v>385</v>
      </c>
      <c r="C16" s="81">
        <f t="shared" si="0"/>
        <v>307</v>
      </c>
      <c r="D16" s="81">
        <v>259</v>
      </c>
      <c r="E16" s="82">
        <v>47</v>
      </c>
      <c r="F16" s="82">
        <v>1</v>
      </c>
      <c r="G16" s="85">
        <v>3.8610038610038611E-3</v>
      </c>
      <c r="H16" s="29">
        <v>1</v>
      </c>
    </row>
    <row r="17" spans="1:8" ht="12.5" x14ac:dyDescent="0.25">
      <c r="A17" s="2" t="s">
        <v>40</v>
      </c>
      <c r="B17" s="80">
        <v>5</v>
      </c>
      <c r="C17" s="81">
        <f t="shared" si="0"/>
        <v>3</v>
      </c>
      <c r="D17" s="81">
        <v>3</v>
      </c>
      <c r="E17" s="82">
        <v>0</v>
      </c>
      <c r="F17" s="82">
        <v>0</v>
      </c>
      <c r="G17" s="85">
        <v>0.66666666666666663</v>
      </c>
      <c r="H17" s="29">
        <v>2</v>
      </c>
    </row>
    <row r="18" spans="1:8" ht="12.5" x14ac:dyDescent="0.25">
      <c r="A18" s="2" t="s">
        <v>44</v>
      </c>
      <c r="B18" s="80">
        <v>3</v>
      </c>
      <c r="C18" s="81">
        <f t="shared" si="0"/>
        <v>2</v>
      </c>
      <c r="D18" s="81">
        <v>2</v>
      </c>
      <c r="E18" s="82">
        <v>0</v>
      </c>
      <c r="F18" s="82">
        <v>0</v>
      </c>
      <c r="G18" s="85">
        <v>0.5</v>
      </c>
      <c r="H18" s="29">
        <v>1</v>
      </c>
    </row>
    <row r="19" spans="1:8" ht="12.5" x14ac:dyDescent="0.25">
      <c r="A19" s="2" t="s">
        <v>47</v>
      </c>
      <c r="B19" s="80">
        <v>59</v>
      </c>
      <c r="C19" s="81">
        <f t="shared" si="0"/>
        <v>24</v>
      </c>
      <c r="D19" s="81">
        <v>12</v>
      </c>
      <c r="E19" s="82">
        <v>12</v>
      </c>
      <c r="F19" s="82">
        <v>0</v>
      </c>
      <c r="G19" s="85">
        <v>0.16666666666666666</v>
      </c>
      <c r="H19" s="29">
        <v>2</v>
      </c>
    </row>
    <row r="20" spans="1:8" ht="12.5" x14ac:dyDescent="0.25">
      <c r="A20" s="2" t="s">
        <v>48</v>
      </c>
      <c r="B20" s="80">
        <v>1224</v>
      </c>
      <c r="C20" s="81">
        <f t="shared" si="0"/>
        <v>1175</v>
      </c>
      <c r="D20" s="81">
        <v>991</v>
      </c>
      <c r="E20" s="82">
        <v>181</v>
      </c>
      <c r="F20" s="82">
        <v>3</v>
      </c>
      <c r="G20" s="85">
        <v>1.0090817356205853E-3</v>
      </c>
      <c r="H20" s="29">
        <v>1</v>
      </c>
    </row>
    <row r="21" spans="1:8" ht="12.5" x14ac:dyDescent="0.25">
      <c r="A21" s="2" t="s">
        <v>49</v>
      </c>
      <c r="B21" s="80">
        <v>611</v>
      </c>
      <c r="C21" s="81">
        <f t="shared" si="0"/>
        <v>595</v>
      </c>
      <c r="D21" s="81">
        <v>266</v>
      </c>
      <c r="E21" s="82">
        <v>323</v>
      </c>
      <c r="F21" s="82">
        <v>6</v>
      </c>
      <c r="G21" s="85">
        <v>1.5037593984962405E-2</v>
      </c>
      <c r="H21" s="29">
        <v>4</v>
      </c>
    </row>
    <row r="22" spans="1:8" ht="12.5" x14ac:dyDescent="0.25">
      <c r="A22" s="2" t="s">
        <v>50</v>
      </c>
      <c r="B22" s="80">
        <v>314</v>
      </c>
      <c r="C22" s="81">
        <f t="shared" si="0"/>
        <v>305</v>
      </c>
      <c r="D22" s="81">
        <v>271</v>
      </c>
      <c r="E22" s="82">
        <v>33</v>
      </c>
      <c r="F22" s="82">
        <v>1</v>
      </c>
      <c r="G22" s="85">
        <v>3.6900369003690036E-3</v>
      </c>
      <c r="H22" s="29">
        <v>1</v>
      </c>
    </row>
    <row r="23" spans="1:8" ht="12.5" x14ac:dyDescent="0.25">
      <c r="A23" s="2" t="s">
        <v>51</v>
      </c>
      <c r="B23" s="80">
        <v>1887</v>
      </c>
      <c r="C23" s="81">
        <f t="shared" si="0"/>
        <v>1670</v>
      </c>
      <c r="D23" s="81">
        <v>525</v>
      </c>
      <c r="E23" s="82">
        <v>1090</v>
      </c>
      <c r="F23" s="82">
        <v>55</v>
      </c>
      <c r="G23" s="85">
        <v>1.1428571428571429E-2</v>
      </c>
      <c r="H23" s="29">
        <v>6</v>
      </c>
    </row>
    <row r="24" spans="1:8" ht="12.5" x14ac:dyDescent="0.25">
      <c r="A24" s="2" t="s">
        <v>52</v>
      </c>
      <c r="B24" s="80">
        <v>677</v>
      </c>
      <c r="C24" s="81">
        <f t="shared" si="0"/>
        <v>633</v>
      </c>
      <c r="D24" s="81">
        <v>365</v>
      </c>
      <c r="E24" s="82">
        <v>267</v>
      </c>
      <c r="F24" s="82">
        <v>1</v>
      </c>
      <c r="G24" s="85">
        <v>8.21917808219178E-3</v>
      </c>
      <c r="H24" s="29">
        <v>3</v>
      </c>
    </row>
    <row r="25" spans="1:8" ht="12.5" x14ac:dyDescent="0.25">
      <c r="A25" s="2" t="s">
        <v>53</v>
      </c>
      <c r="B25" s="80">
        <v>134</v>
      </c>
      <c r="C25" s="81">
        <f t="shared" si="0"/>
        <v>123</v>
      </c>
      <c r="D25" s="81">
        <v>71</v>
      </c>
      <c r="E25" s="82">
        <v>52</v>
      </c>
      <c r="F25" s="82">
        <v>0</v>
      </c>
      <c r="G25" s="85">
        <v>4.2253521126760563E-2</v>
      </c>
      <c r="H25" s="29">
        <v>3</v>
      </c>
    </row>
    <row r="26" spans="1:8" ht="12.5" x14ac:dyDescent="0.25">
      <c r="A26" s="2" t="s">
        <v>54</v>
      </c>
      <c r="B26" s="80">
        <v>824</v>
      </c>
      <c r="C26" s="81">
        <f t="shared" si="0"/>
        <v>725</v>
      </c>
      <c r="D26" s="81">
        <v>564</v>
      </c>
      <c r="E26" s="82">
        <v>161</v>
      </c>
      <c r="F26" s="82">
        <v>0</v>
      </c>
      <c r="G26" s="85">
        <v>3.5460992907801418E-3</v>
      </c>
      <c r="H26" s="29">
        <v>2</v>
      </c>
    </row>
    <row r="27" spans="1:8" ht="12.5" x14ac:dyDescent="0.25">
      <c r="A27" s="2" t="s">
        <v>55</v>
      </c>
      <c r="B27" s="80">
        <v>558</v>
      </c>
      <c r="C27" s="81">
        <f t="shared" si="0"/>
        <v>538</v>
      </c>
      <c r="D27" s="81">
        <v>493</v>
      </c>
      <c r="E27" s="82">
        <v>45</v>
      </c>
      <c r="F27" s="82">
        <v>0</v>
      </c>
      <c r="G27" s="85">
        <v>2.0283975659229209E-3</v>
      </c>
      <c r="H27" s="29">
        <v>1</v>
      </c>
    </row>
    <row r="28" spans="1:8" ht="12.5" x14ac:dyDescent="0.25">
      <c r="A28" s="2" t="s">
        <v>15</v>
      </c>
      <c r="B28" s="80">
        <v>920</v>
      </c>
      <c r="C28" s="81">
        <f t="shared" si="0"/>
        <v>740</v>
      </c>
      <c r="D28" s="81">
        <v>538</v>
      </c>
      <c r="E28" s="82">
        <v>198</v>
      </c>
      <c r="F28" s="82">
        <v>4</v>
      </c>
      <c r="G28" s="85">
        <v>1.8587360594795538E-3</v>
      </c>
      <c r="H28" s="29">
        <v>1</v>
      </c>
    </row>
    <row r="29" spans="1:8" ht="12.5" x14ac:dyDescent="0.25">
      <c r="A29" s="2" t="s">
        <v>58</v>
      </c>
      <c r="B29" s="80">
        <v>1602</v>
      </c>
      <c r="C29" s="81">
        <f t="shared" si="0"/>
        <v>1542</v>
      </c>
      <c r="D29" s="81">
        <v>1263</v>
      </c>
      <c r="E29" s="82">
        <v>277</v>
      </c>
      <c r="F29" s="82">
        <v>2</v>
      </c>
      <c r="G29" s="85">
        <v>7.9176563737133805E-4</v>
      </c>
      <c r="H29" s="29">
        <v>1</v>
      </c>
    </row>
    <row r="30" spans="1:8" ht="12.5" x14ac:dyDescent="0.25">
      <c r="A30" s="2" t="s">
        <v>59</v>
      </c>
      <c r="B30" s="80">
        <v>1</v>
      </c>
      <c r="C30" s="81">
        <f t="shared" si="0"/>
        <v>1</v>
      </c>
      <c r="D30" s="81">
        <v>0</v>
      </c>
      <c r="E30" s="82">
        <v>1</v>
      </c>
      <c r="F30" s="82">
        <v>0</v>
      </c>
      <c r="G30" s="85"/>
      <c r="H30" s="29">
        <v>13</v>
      </c>
    </row>
    <row r="31" spans="1:8" ht="12.5" x14ac:dyDescent="0.25">
      <c r="A31" s="2" t="s">
        <v>60</v>
      </c>
      <c r="B31" s="80">
        <v>351</v>
      </c>
      <c r="C31" s="81">
        <f t="shared" si="0"/>
        <v>348</v>
      </c>
      <c r="D31" s="81">
        <v>339</v>
      </c>
      <c r="E31" s="82">
        <v>9</v>
      </c>
      <c r="F31" s="82">
        <v>0</v>
      </c>
      <c r="G31" s="85">
        <v>0</v>
      </c>
      <c r="H31" s="29">
        <v>0</v>
      </c>
    </row>
    <row r="32" spans="1:8" ht="12.5" x14ac:dyDescent="0.25">
      <c r="A32" s="2" t="s">
        <v>61</v>
      </c>
      <c r="B32" s="80">
        <v>4</v>
      </c>
      <c r="C32" s="81">
        <f t="shared" si="0"/>
        <v>4</v>
      </c>
      <c r="D32" s="81">
        <v>3</v>
      </c>
      <c r="E32" s="82">
        <v>1</v>
      </c>
      <c r="F32" s="82">
        <v>0</v>
      </c>
      <c r="G32" s="85">
        <v>0.33333333333333331</v>
      </c>
      <c r="H32" s="29">
        <v>1</v>
      </c>
    </row>
    <row r="33" spans="1:8" ht="12.5" x14ac:dyDescent="0.25">
      <c r="A33" s="2" t="s">
        <v>62</v>
      </c>
      <c r="B33" s="80">
        <v>5</v>
      </c>
      <c r="C33" s="81">
        <f t="shared" si="0"/>
        <v>4</v>
      </c>
      <c r="D33" s="81">
        <v>3</v>
      </c>
      <c r="E33" s="82">
        <v>1</v>
      </c>
      <c r="F33" s="82">
        <v>0</v>
      </c>
      <c r="G33" s="85">
        <v>1</v>
      </c>
      <c r="H33" s="29">
        <v>3</v>
      </c>
    </row>
    <row r="34" spans="1:8" ht="12.5" x14ac:dyDescent="0.25">
      <c r="A34" s="2" t="s">
        <v>64</v>
      </c>
      <c r="B34" s="80">
        <v>385</v>
      </c>
      <c r="C34" s="81">
        <f t="shared" si="0"/>
        <v>328</v>
      </c>
      <c r="D34" s="81">
        <v>225</v>
      </c>
      <c r="E34" s="82">
        <v>100</v>
      </c>
      <c r="F34" s="82">
        <v>3</v>
      </c>
      <c r="G34" s="85">
        <v>4.4444444444444444E-3</v>
      </c>
      <c r="H34" s="29">
        <v>1</v>
      </c>
    </row>
    <row r="35" spans="1:8" ht="12.5" x14ac:dyDescent="0.25">
      <c r="A35" s="2" t="s">
        <v>65</v>
      </c>
      <c r="B35" s="80">
        <v>184</v>
      </c>
      <c r="C35" s="81">
        <f t="shared" si="0"/>
        <v>176</v>
      </c>
      <c r="D35" s="81">
        <v>37</v>
      </c>
      <c r="E35" s="82">
        <v>137</v>
      </c>
      <c r="F35" s="82">
        <v>2</v>
      </c>
      <c r="G35" s="85">
        <v>0.16216216216216217</v>
      </c>
      <c r="H35" s="29">
        <v>6</v>
      </c>
    </row>
    <row r="36" spans="1:8" ht="12.5" x14ac:dyDescent="0.25">
      <c r="A36" s="2" t="s">
        <v>66</v>
      </c>
      <c r="B36" s="80">
        <v>5</v>
      </c>
      <c r="C36" s="81">
        <f t="shared" si="0"/>
        <v>3</v>
      </c>
      <c r="D36" s="81">
        <v>3</v>
      </c>
      <c r="E36" s="82">
        <v>0</v>
      </c>
      <c r="F36" s="82">
        <v>0</v>
      </c>
      <c r="G36" s="85">
        <v>0.33333333333333331</v>
      </c>
      <c r="H36" s="29">
        <v>1</v>
      </c>
    </row>
    <row r="37" spans="1:8" ht="12.5" x14ac:dyDescent="0.25">
      <c r="A37" s="2" t="s">
        <v>67</v>
      </c>
      <c r="B37" s="80">
        <v>88</v>
      </c>
      <c r="C37" s="81">
        <f t="shared" si="0"/>
        <v>68</v>
      </c>
      <c r="D37" s="81">
        <v>39</v>
      </c>
      <c r="E37" s="82">
        <v>28</v>
      </c>
      <c r="F37" s="82">
        <v>1</v>
      </c>
      <c r="G37" s="85">
        <v>7.6923076923076927E-2</v>
      </c>
      <c r="H37" s="29">
        <v>3</v>
      </c>
    </row>
    <row r="38" spans="1:8" ht="12.5" x14ac:dyDescent="0.25">
      <c r="A38" s="2" t="s">
        <v>68</v>
      </c>
      <c r="B38" s="80">
        <v>132</v>
      </c>
      <c r="C38" s="81">
        <f t="shared" si="0"/>
        <v>120</v>
      </c>
      <c r="D38" s="81">
        <v>100</v>
      </c>
      <c r="E38" s="82">
        <v>18</v>
      </c>
      <c r="F38" s="82">
        <v>2</v>
      </c>
      <c r="G38" s="85">
        <v>0.01</v>
      </c>
      <c r="H38" s="29">
        <v>1</v>
      </c>
    </row>
    <row r="39" spans="1:8" ht="12.5" x14ac:dyDescent="0.25">
      <c r="A39" s="2" t="s">
        <v>69</v>
      </c>
      <c r="B39" s="80">
        <v>13</v>
      </c>
      <c r="C39" s="81">
        <f t="shared" si="0"/>
        <v>6</v>
      </c>
      <c r="D39" s="81">
        <v>5</v>
      </c>
      <c r="E39" s="82">
        <v>1</v>
      </c>
      <c r="F39" s="82">
        <v>0</v>
      </c>
      <c r="G39" s="85">
        <v>0</v>
      </c>
      <c r="H39" s="29">
        <v>0</v>
      </c>
    </row>
    <row r="40" spans="1:8" ht="12.5" x14ac:dyDescent="0.25">
      <c r="A40" s="2" t="s">
        <v>70</v>
      </c>
      <c r="B40" s="80">
        <v>30</v>
      </c>
      <c r="C40" s="81">
        <f t="shared" si="0"/>
        <v>22</v>
      </c>
      <c r="D40" s="81">
        <v>11</v>
      </c>
      <c r="E40" s="82">
        <v>11</v>
      </c>
      <c r="F40" s="82">
        <v>0</v>
      </c>
      <c r="G40" s="85">
        <v>0.27272727272727271</v>
      </c>
      <c r="H40" s="29">
        <v>3</v>
      </c>
    </row>
    <row r="41" spans="1:8" ht="12.5" x14ac:dyDescent="0.25">
      <c r="A41" s="2" t="s">
        <v>71</v>
      </c>
      <c r="B41" s="80">
        <v>119</v>
      </c>
      <c r="C41" s="81">
        <f t="shared" si="0"/>
        <v>92</v>
      </c>
      <c r="D41" s="81">
        <v>74</v>
      </c>
      <c r="E41" s="82">
        <v>18</v>
      </c>
      <c r="F41" s="82">
        <v>0</v>
      </c>
      <c r="G41" s="85">
        <v>1.3513513513513514E-2</v>
      </c>
      <c r="H41" s="29">
        <v>1</v>
      </c>
    </row>
    <row r="42" spans="1:8" ht="12.5" x14ac:dyDescent="0.25">
      <c r="A42" s="2" t="s">
        <v>72</v>
      </c>
      <c r="B42" s="80">
        <v>38</v>
      </c>
      <c r="C42" s="81">
        <f t="shared" si="0"/>
        <v>35</v>
      </c>
      <c r="D42" s="81">
        <v>29</v>
      </c>
      <c r="E42" s="82">
        <v>6</v>
      </c>
      <c r="F42" s="82">
        <v>0</v>
      </c>
      <c r="G42" s="85">
        <v>3.4482758620689655E-2</v>
      </c>
      <c r="H42" s="29">
        <v>1</v>
      </c>
    </row>
    <row r="43" spans="1:8" ht="12.5" x14ac:dyDescent="0.25">
      <c r="A43" s="2" t="s">
        <v>74</v>
      </c>
      <c r="B43" s="80">
        <v>3049</v>
      </c>
      <c r="C43" s="81">
        <f t="shared" si="0"/>
        <v>2827</v>
      </c>
      <c r="D43" s="81">
        <v>2106</v>
      </c>
      <c r="E43" s="82">
        <v>653</v>
      </c>
      <c r="F43" s="82">
        <v>68</v>
      </c>
      <c r="G43" s="85">
        <v>4.7483380816714152E-4</v>
      </c>
      <c r="H43" s="29">
        <v>1</v>
      </c>
    </row>
    <row r="44" spans="1:8" ht="12.5" x14ac:dyDescent="0.25">
      <c r="A44" s="2" t="s">
        <v>75</v>
      </c>
      <c r="B44" s="80">
        <v>8</v>
      </c>
      <c r="C44" s="81">
        <f t="shared" si="0"/>
        <v>8</v>
      </c>
      <c r="D44" s="81">
        <v>8</v>
      </c>
      <c r="E44" s="82">
        <v>0</v>
      </c>
      <c r="F44" s="82">
        <v>0</v>
      </c>
      <c r="G44" s="85">
        <v>0.125</v>
      </c>
      <c r="H44" s="29">
        <v>1</v>
      </c>
    </row>
    <row r="45" spans="1:8" ht="12.5" x14ac:dyDescent="0.25">
      <c r="A45" s="2" t="s">
        <v>77</v>
      </c>
      <c r="B45" s="80">
        <v>1449</v>
      </c>
      <c r="C45" s="81">
        <f t="shared" si="0"/>
        <v>1381</v>
      </c>
      <c r="D45" s="81">
        <v>1192</v>
      </c>
      <c r="E45" s="82">
        <v>160</v>
      </c>
      <c r="F45" s="82">
        <v>29</v>
      </c>
      <c r="G45" s="85">
        <v>8.3892617449664428E-4</v>
      </c>
      <c r="H45" s="29">
        <v>1</v>
      </c>
    </row>
    <row r="46" spans="1:8" ht="12.5" x14ac:dyDescent="0.25">
      <c r="A46" s="2" t="s">
        <v>78</v>
      </c>
      <c r="B46" s="80">
        <v>2</v>
      </c>
      <c r="C46" s="81">
        <f t="shared" si="0"/>
        <v>1</v>
      </c>
      <c r="D46" s="81">
        <v>1</v>
      </c>
      <c r="E46" s="82">
        <v>0</v>
      </c>
      <c r="F46" s="82">
        <v>0</v>
      </c>
      <c r="G46" s="85">
        <v>0</v>
      </c>
      <c r="H46" s="29">
        <v>0</v>
      </c>
    </row>
    <row r="47" spans="1:8" ht="12.5" x14ac:dyDescent="0.25">
      <c r="A47" s="2" t="s">
        <v>79</v>
      </c>
      <c r="B47" s="80">
        <v>250</v>
      </c>
      <c r="C47" s="81">
        <f t="shared" si="0"/>
        <v>233</v>
      </c>
      <c r="D47" s="81">
        <v>210</v>
      </c>
      <c r="E47" s="82">
        <v>23</v>
      </c>
      <c r="F47" s="82">
        <v>0</v>
      </c>
      <c r="G47" s="85">
        <v>4.7619047619047623E-3</v>
      </c>
      <c r="H47" s="29">
        <v>1</v>
      </c>
    </row>
    <row r="48" spans="1:8" ht="12.5" x14ac:dyDescent="0.25">
      <c r="A48" s="2" t="s">
        <v>81</v>
      </c>
      <c r="B48" s="80">
        <v>183</v>
      </c>
      <c r="C48" s="81">
        <f t="shared" si="0"/>
        <v>163</v>
      </c>
      <c r="D48" s="81">
        <v>108</v>
      </c>
      <c r="E48" s="82">
        <v>55</v>
      </c>
      <c r="F48" s="82">
        <v>0</v>
      </c>
      <c r="G48" s="85">
        <v>9.2592592592592587E-3</v>
      </c>
      <c r="H48" s="29">
        <v>1</v>
      </c>
    </row>
    <row r="49" spans="1:8" ht="12.5" x14ac:dyDescent="0.25">
      <c r="A49" s="2" t="s">
        <v>84</v>
      </c>
      <c r="B49" s="80">
        <v>516</v>
      </c>
      <c r="C49" s="81">
        <f t="shared" si="0"/>
        <v>488</v>
      </c>
      <c r="D49" s="81">
        <v>459</v>
      </c>
      <c r="E49" s="82">
        <v>29</v>
      </c>
      <c r="F49" s="82">
        <v>0</v>
      </c>
      <c r="G49" s="85">
        <v>2.1786492374727671E-3</v>
      </c>
      <c r="H49" s="29">
        <v>1</v>
      </c>
    </row>
    <row r="50" spans="1:8" ht="12.5" x14ac:dyDescent="0.25">
      <c r="A50" s="2" t="s">
        <v>85</v>
      </c>
      <c r="B50" s="80">
        <v>23</v>
      </c>
      <c r="C50" s="81">
        <f t="shared" si="0"/>
        <v>23</v>
      </c>
      <c r="D50" s="81">
        <v>23</v>
      </c>
      <c r="E50" s="82">
        <v>0</v>
      </c>
      <c r="F50" s="82">
        <v>0</v>
      </c>
      <c r="G50" s="85">
        <v>4.3478260869565216E-2</v>
      </c>
      <c r="H50" s="29">
        <v>1</v>
      </c>
    </row>
    <row r="51" spans="1:8" ht="12.5" x14ac:dyDescent="0.25">
      <c r="A51" s="2" t="s">
        <v>86</v>
      </c>
      <c r="B51" s="80">
        <v>1</v>
      </c>
      <c r="C51" s="81">
        <f t="shared" si="0"/>
        <v>1</v>
      </c>
      <c r="D51" s="81">
        <v>1</v>
      </c>
      <c r="E51" s="82">
        <v>0</v>
      </c>
      <c r="F51" s="82">
        <v>0</v>
      </c>
      <c r="G51" s="85">
        <v>0</v>
      </c>
      <c r="H51" s="29">
        <v>0</v>
      </c>
    </row>
    <row r="52" spans="1:8" ht="12.5" x14ac:dyDescent="0.25">
      <c r="A52" s="2" t="s">
        <v>87</v>
      </c>
      <c r="B52" s="80">
        <v>13</v>
      </c>
      <c r="C52" s="81">
        <f t="shared" si="0"/>
        <v>11</v>
      </c>
      <c r="D52" s="81">
        <v>10</v>
      </c>
      <c r="E52" s="82">
        <v>1</v>
      </c>
      <c r="F52" s="82">
        <v>0</v>
      </c>
      <c r="G52" s="85">
        <v>0.1</v>
      </c>
      <c r="H52" s="29">
        <v>1</v>
      </c>
    </row>
    <row r="53" spans="1:8" ht="12.5" x14ac:dyDescent="0.25">
      <c r="A53" s="2" t="s">
        <v>89</v>
      </c>
      <c r="B53" s="80">
        <v>780</v>
      </c>
      <c r="C53" s="81">
        <f t="shared" si="0"/>
        <v>730</v>
      </c>
      <c r="D53" s="81">
        <v>615</v>
      </c>
      <c r="E53" s="82">
        <v>115</v>
      </c>
      <c r="F53" s="82">
        <v>0</v>
      </c>
      <c r="G53" s="85">
        <v>1.6260162601626016E-3</v>
      </c>
      <c r="H53" s="29">
        <v>1</v>
      </c>
    </row>
    <row r="54" spans="1:8" ht="12.5" x14ac:dyDescent="0.25">
      <c r="A54" s="2" t="s">
        <v>90</v>
      </c>
      <c r="B54" s="80">
        <v>65</v>
      </c>
      <c r="C54" s="81">
        <f t="shared" si="0"/>
        <v>64</v>
      </c>
      <c r="D54" s="81">
        <v>34</v>
      </c>
      <c r="E54" s="82">
        <v>30</v>
      </c>
      <c r="F54" s="82">
        <v>0</v>
      </c>
      <c r="G54" s="85">
        <v>8.8235294117647065E-2</v>
      </c>
      <c r="H54" s="29">
        <v>3</v>
      </c>
    </row>
    <row r="55" spans="1:8" ht="12.5" x14ac:dyDescent="0.25">
      <c r="A55" s="2" t="s">
        <v>91</v>
      </c>
      <c r="B55" s="80">
        <v>6</v>
      </c>
      <c r="C55" s="81">
        <f t="shared" si="0"/>
        <v>7</v>
      </c>
      <c r="D55" s="81">
        <v>3</v>
      </c>
      <c r="E55" s="82">
        <v>4</v>
      </c>
      <c r="F55" s="82">
        <v>0</v>
      </c>
      <c r="G55" s="85">
        <v>2</v>
      </c>
      <c r="H55" s="29">
        <v>6</v>
      </c>
    </row>
    <row r="56" spans="1:8" ht="12.5" x14ac:dyDescent="0.25">
      <c r="A56" s="2" t="s">
        <v>92</v>
      </c>
      <c r="B56" s="80">
        <v>669</v>
      </c>
      <c r="C56" s="81">
        <f t="shared" si="0"/>
        <v>624</v>
      </c>
      <c r="D56" s="81">
        <v>505</v>
      </c>
      <c r="E56" s="82">
        <v>118</v>
      </c>
      <c r="F56" s="82">
        <v>1</v>
      </c>
      <c r="G56" s="85">
        <v>1.9801980198019802E-3</v>
      </c>
      <c r="H56" s="29">
        <v>1</v>
      </c>
    </row>
    <row r="57" spans="1:8" ht="12.5" x14ac:dyDescent="0.25">
      <c r="A57" s="2" t="s">
        <v>94</v>
      </c>
      <c r="B57" s="80">
        <v>931</v>
      </c>
      <c r="C57" s="81">
        <f t="shared" si="0"/>
        <v>712</v>
      </c>
      <c r="D57" s="81">
        <v>592</v>
      </c>
      <c r="E57" s="82">
        <v>114</v>
      </c>
      <c r="F57" s="82">
        <v>6</v>
      </c>
      <c r="G57" s="85">
        <v>1.6891891891891893E-3</v>
      </c>
      <c r="H57" s="29">
        <v>1</v>
      </c>
    </row>
    <row r="58" spans="1:8" ht="12.5" x14ac:dyDescent="0.25">
      <c r="A58" s="2" t="s">
        <v>95</v>
      </c>
      <c r="B58" s="80">
        <v>23</v>
      </c>
      <c r="C58" s="81">
        <f t="shared" si="0"/>
        <v>21</v>
      </c>
      <c r="D58" s="81">
        <v>18</v>
      </c>
      <c r="E58" s="82">
        <v>3</v>
      </c>
      <c r="F58" s="82">
        <v>0</v>
      </c>
      <c r="G58" s="85">
        <v>0</v>
      </c>
      <c r="H58" s="29">
        <v>0</v>
      </c>
    </row>
    <row r="59" spans="1:8" ht="12.5" x14ac:dyDescent="0.25">
      <c r="A59" s="2" t="s">
        <v>17</v>
      </c>
      <c r="B59" s="80">
        <v>238</v>
      </c>
      <c r="C59" s="81">
        <f t="shared" si="0"/>
        <v>194</v>
      </c>
      <c r="D59" s="81">
        <v>153</v>
      </c>
      <c r="E59" s="82">
        <v>41</v>
      </c>
      <c r="F59" s="82">
        <v>0</v>
      </c>
      <c r="G59" s="85">
        <v>6.5359477124183009E-3</v>
      </c>
      <c r="H59" s="29">
        <v>1</v>
      </c>
    </row>
    <row r="60" spans="1:8" ht="12.5" x14ac:dyDescent="0.25">
      <c r="A60" s="2" t="s">
        <v>97</v>
      </c>
      <c r="B60" s="80">
        <v>357</v>
      </c>
      <c r="C60" s="81">
        <f t="shared" si="0"/>
        <v>290</v>
      </c>
      <c r="D60" s="81">
        <v>209</v>
      </c>
      <c r="E60" s="82">
        <v>67</v>
      </c>
      <c r="F60" s="82">
        <v>14</v>
      </c>
      <c r="G60" s="85">
        <v>4.7846889952153108E-3</v>
      </c>
      <c r="H60" s="29">
        <v>1</v>
      </c>
    </row>
    <row r="61" spans="1:8" ht="12.5" x14ac:dyDescent="0.25">
      <c r="A61" s="2" t="s">
        <v>99</v>
      </c>
      <c r="B61" s="80">
        <v>926</v>
      </c>
      <c r="C61" s="81">
        <f t="shared" si="0"/>
        <v>649</v>
      </c>
      <c r="D61" s="81">
        <v>294</v>
      </c>
      <c r="E61" s="82">
        <v>354</v>
      </c>
      <c r="F61" s="82">
        <v>1</v>
      </c>
      <c r="G61" s="85">
        <v>1.3605442176870748E-2</v>
      </c>
      <c r="H61" s="29">
        <v>4</v>
      </c>
    </row>
    <row r="62" spans="1:8" ht="12.5" x14ac:dyDescent="0.25">
      <c r="A62" s="2" t="s">
        <v>101</v>
      </c>
      <c r="B62" s="80">
        <v>171</v>
      </c>
      <c r="C62" s="81">
        <f t="shared" si="0"/>
        <v>151</v>
      </c>
      <c r="D62" s="81">
        <v>133</v>
      </c>
      <c r="E62" s="82">
        <v>18</v>
      </c>
      <c r="F62" s="82">
        <v>0</v>
      </c>
      <c r="G62" s="85">
        <v>7.5187969924812026E-3</v>
      </c>
      <c r="H62" s="29">
        <v>1</v>
      </c>
    </row>
    <row r="63" spans="1:8" ht="12.5" x14ac:dyDescent="0.25">
      <c r="A63" s="2" t="s">
        <v>103</v>
      </c>
      <c r="B63" s="80">
        <v>986</v>
      </c>
      <c r="C63" s="81">
        <f t="shared" si="0"/>
        <v>768</v>
      </c>
      <c r="D63" s="81">
        <v>480</v>
      </c>
      <c r="E63" s="82">
        <v>288</v>
      </c>
      <c r="F63" s="82">
        <v>0</v>
      </c>
      <c r="G63" s="85">
        <v>4.1666666666666666E-3</v>
      </c>
      <c r="H63" s="29">
        <v>2</v>
      </c>
    </row>
    <row r="64" spans="1:8" ht="12.5" x14ac:dyDescent="0.25">
      <c r="A64" s="2" t="s">
        <v>106</v>
      </c>
      <c r="B64" s="80">
        <v>294</v>
      </c>
      <c r="C64" s="81">
        <f t="shared" si="0"/>
        <v>271</v>
      </c>
      <c r="D64" s="81">
        <v>155</v>
      </c>
      <c r="E64" s="82">
        <v>116</v>
      </c>
      <c r="F64" s="82">
        <v>0</v>
      </c>
      <c r="G64" s="85">
        <v>1.935483870967742E-2</v>
      </c>
      <c r="H64" s="29">
        <v>3</v>
      </c>
    </row>
    <row r="65" spans="1:8" ht="12.5" x14ac:dyDescent="0.25">
      <c r="A65" s="2" t="s">
        <v>107</v>
      </c>
      <c r="B65" s="80">
        <v>28</v>
      </c>
      <c r="C65" s="81">
        <f t="shared" si="0"/>
        <v>24</v>
      </c>
      <c r="D65" s="81">
        <v>9</v>
      </c>
      <c r="E65" s="82">
        <v>15</v>
      </c>
      <c r="F65" s="82">
        <v>0</v>
      </c>
      <c r="G65" s="85">
        <v>0.55555555555555558</v>
      </c>
      <c r="H65" s="29">
        <v>5</v>
      </c>
    </row>
    <row r="66" spans="1:8" ht="12.5" x14ac:dyDescent="0.25">
      <c r="A66" s="2" t="s">
        <v>19</v>
      </c>
      <c r="B66" s="80">
        <v>1007</v>
      </c>
      <c r="C66" s="81">
        <f t="shared" si="0"/>
        <v>894</v>
      </c>
      <c r="D66" s="81">
        <v>328</v>
      </c>
      <c r="E66" s="82">
        <v>547</v>
      </c>
      <c r="F66" s="82">
        <v>19</v>
      </c>
      <c r="G66" s="85">
        <v>1.524390243902439E-2</v>
      </c>
      <c r="H66" s="29">
        <v>5</v>
      </c>
    </row>
    <row r="67" spans="1:8" ht="12.5" x14ac:dyDescent="0.25">
      <c r="A67" s="2" t="s">
        <v>109</v>
      </c>
      <c r="B67" s="80">
        <v>403</v>
      </c>
      <c r="C67" s="81">
        <f t="shared" si="0"/>
        <v>315</v>
      </c>
      <c r="D67" s="81">
        <v>113</v>
      </c>
      <c r="E67" s="82">
        <v>198</v>
      </c>
      <c r="F67" s="82">
        <v>4</v>
      </c>
      <c r="G67" s="85">
        <v>4.4247787610619468E-2</v>
      </c>
      <c r="H67" s="29">
        <v>5</v>
      </c>
    </row>
    <row r="68" spans="1:8" x14ac:dyDescent="0.3">
      <c r="A68" s="31" t="s">
        <v>20</v>
      </c>
      <c r="B68" s="158">
        <v>26523</v>
      </c>
      <c r="C68" s="156">
        <f>SUM(C9:C67)</f>
        <v>23282</v>
      </c>
      <c r="D68" s="156">
        <f>SUM(D9:D67)</f>
        <v>16182</v>
      </c>
      <c r="E68" s="156">
        <f t="shared" ref="E68:F68" si="1">SUM(E9:E67)</f>
        <v>6740</v>
      </c>
      <c r="F68" s="175">
        <f t="shared" si="1"/>
        <v>360</v>
      </c>
      <c r="G68" s="157">
        <f t="shared" ref="G68" si="2">SUM(F68)/C68</f>
        <v>1.5462589124645649E-2</v>
      </c>
      <c r="H68" s="33">
        <v>1</v>
      </c>
    </row>
    <row r="69" spans="1:8" ht="12.5" x14ac:dyDescent="0.25">
      <c r="A69" s="2"/>
      <c r="B69" s="2"/>
      <c r="C69" s="2"/>
      <c r="D69" s="2"/>
      <c r="E69" s="2"/>
    </row>
    <row r="70" spans="1:8" ht="12.5" x14ac:dyDescent="0.25">
      <c r="A70" s="2"/>
      <c r="B70" s="2"/>
      <c r="C70" s="2"/>
      <c r="D70" s="2"/>
      <c r="E70" s="2"/>
    </row>
    <row r="71" spans="1:8" ht="12.5" x14ac:dyDescent="0.25">
      <c r="A71" s="2"/>
      <c r="B71" s="2"/>
      <c r="C71" s="2"/>
      <c r="D71" s="2"/>
      <c r="E71" s="2"/>
    </row>
    <row r="72" spans="1:8" x14ac:dyDescent="0.3">
      <c r="A72" s="5" t="s">
        <v>136</v>
      </c>
      <c r="B72" s="5"/>
      <c r="C72" s="5"/>
      <c r="D72" s="5"/>
      <c r="E72" s="5"/>
      <c r="F72" s="7"/>
      <c r="G72" s="7"/>
      <c r="H72" s="7"/>
    </row>
    <row r="73" spans="1:8" x14ac:dyDescent="0.3">
      <c r="A73" s="8" t="s">
        <v>24</v>
      </c>
      <c r="B73" s="7"/>
      <c r="C73" s="7"/>
      <c r="D73" s="5"/>
      <c r="E73" s="5"/>
      <c r="F73" s="65"/>
      <c r="G73" s="7"/>
      <c r="H73" s="7"/>
    </row>
    <row r="74" spans="1:8" x14ac:dyDescent="0.3">
      <c r="A74" s="9"/>
      <c r="B74" s="2"/>
      <c r="C74" s="2"/>
      <c r="E74" s="21"/>
      <c r="F74" s="66"/>
      <c r="G74" s="10"/>
    </row>
    <row r="75" spans="1:8" x14ac:dyDescent="0.3">
      <c r="A75" s="67"/>
      <c r="B75" s="68" t="s">
        <v>127</v>
      </c>
      <c r="C75" s="69" t="s">
        <v>128</v>
      </c>
      <c r="D75" s="70" t="s">
        <v>138</v>
      </c>
      <c r="E75" s="71"/>
      <c r="F75" s="72"/>
      <c r="G75" s="73"/>
      <c r="H75" s="15" t="s">
        <v>6</v>
      </c>
    </row>
    <row r="76" spans="1:8" x14ac:dyDescent="0.3">
      <c r="A76" s="9"/>
      <c r="B76" s="74" t="s">
        <v>130</v>
      </c>
      <c r="C76" s="75" t="s">
        <v>139</v>
      </c>
      <c r="D76" s="76" t="s">
        <v>132</v>
      </c>
      <c r="E76" s="76" t="s">
        <v>133</v>
      </c>
      <c r="F76" s="18" t="s">
        <v>134</v>
      </c>
      <c r="G76" s="19" t="s">
        <v>135</v>
      </c>
      <c r="H76" s="20" t="s">
        <v>11</v>
      </c>
    </row>
    <row r="77" spans="1:8" x14ac:dyDescent="0.3">
      <c r="A77" s="21" t="s">
        <v>3</v>
      </c>
      <c r="B77" s="77" t="s">
        <v>12</v>
      </c>
      <c r="C77" s="78" t="s">
        <v>12</v>
      </c>
      <c r="D77" s="79" t="s">
        <v>12</v>
      </c>
      <c r="E77" s="79" t="s">
        <v>12</v>
      </c>
      <c r="F77" s="23" t="s">
        <v>12</v>
      </c>
      <c r="G77" s="24" t="s">
        <v>13</v>
      </c>
      <c r="H77" s="25" t="s">
        <v>27</v>
      </c>
    </row>
    <row r="78" spans="1:8" x14ac:dyDescent="0.3">
      <c r="B78" s="144"/>
      <c r="C78" s="150"/>
      <c r="D78" s="150"/>
      <c r="E78" s="150"/>
      <c r="F78" s="145"/>
      <c r="G78" s="19"/>
      <c r="H78" s="27"/>
    </row>
    <row r="79" spans="1:8" ht="12.5" x14ac:dyDescent="0.25">
      <c r="A79" s="2" t="s">
        <v>28</v>
      </c>
      <c r="B79" s="151">
        <v>779</v>
      </c>
      <c r="C79" s="152">
        <v>800</v>
      </c>
      <c r="D79" s="139">
        <v>524</v>
      </c>
      <c r="E79" s="139">
        <v>272</v>
      </c>
      <c r="F79" s="139">
        <v>4</v>
      </c>
      <c r="G79" s="83">
        <v>0.5</v>
      </c>
      <c r="H79" s="29">
        <v>1</v>
      </c>
    </row>
    <row r="80" spans="1:8" ht="12.5" x14ac:dyDescent="0.25">
      <c r="A80" s="2" t="s">
        <v>29</v>
      </c>
      <c r="B80" s="151">
        <v>250</v>
      </c>
      <c r="C80" s="152">
        <v>251</v>
      </c>
      <c r="D80" s="139">
        <v>211</v>
      </c>
      <c r="E80" s="139">
        <v>38</v>
      </c>
      <c r="F80" s="139">
        <v>2</v>
      </c>
      <c r="G80" s="83">
        <v>0.79681274900398402</v>
      </c>
      <c r="H80" s="29">
        <v>0</v>
      </c>
    </row>
    <row r="81" spans="1:8" ht="12.5" x14ac:dyDescent="0.25">
      <c r="A81" s="2" t="s">
        <v>30</v>
      </c>
      <c r="B81" s="151">
        <v>0</v>
      </c>
      <c r="C81" s="152">
        <v>0</v>
      </c>
      <c r="D81" s="139" t="s">
        <v>31</v>
      </c>
      <c r="E81" s="139" t="s">
        <v>31</v>
      </c>
      <c r="F81" s="139" t="s">
        <v>31</v>
      </c>
      <c r="G81" s="83">
        <v>0</v>
      </c>
      <c r="H81" s="29" t="s">
        <v>31</v>
      </c>
    </row>
    <row r="82" spans="1:8" ht="12.5" x14ac:dyDescent="0.25">
      <c r="A82" s="2" t="s">
        <v>32</v>
      </c>
      <c r="B82" s="151">
        <v>32</v>
      </c>
      <c r="C82" s="152">
        <v>33</v>
      </c>
      <c r="D82" s="139">
        <v>8</v>
      </c>
      <c r="E82" s="139">
        <v>23</v>
      </c>
      <c r="F82" s="139">
        <v>2</v>
      </c>
      <c r="G82" s="83">
        <v>6.0606060606060606</v>
      </c>
      <c r="H82" s="29">
        <v>7</v>
      </c>
    </row>
    <row r="83" spans="1:8" ht="12.5" x14ac:dyDescent="0.25">
      <c r="A83" s="2" t="s">
        <v>140</v>
      </c>
      <c r="B83" s="151">
        <v>0</v>
      </c>
      <c r="C83" s="152">
        <v>0</v>
      </c>
      <c r="D83" s="139" t="s">
        <v>31</v>
      </c>
      <c r="E83" s="139" t="s">
        <v>31</v>
      </c>
      <c r="F83" s="139" t="s">
        <v>31</v>
      </c>
      <c r="G83" s="83">
        <v>0</v>
      </c>
      <c r="H83" s="29" t="s">
        <v>31</v>
      </c>
    </row>
    <row r="84" spans="1:8" ht="12.5" x14ac:dyDescent="0.25">
      <c r="A84" s="2" t="s">
        <v>34</v>
      </c>
      <c r="B84" s="151">
        <v>222</v>
      </c>
      <c r="C84" s="152">
        <v>222</v>
      </c>
      <c r="D84" s="139">
        <v>157</v>
      </c>
      <c r="E84" s="139">
        <v>65</v>
      </c>
      <c r="F84" s="139">
        <v>0</v>
      </c>
      <c r="G84" s="83">
        <v>0</v>
      </c>
      <c r="H84" s="29">
        <v>1</v>
      </c>
    </row>
    <row r="85" spans="1:8" ht="12.5" x14ac:dyDescent="0.25">
      <c r="A85" s="2" t="s">
        <v>35</v>
      </c>
      <c r="B85" s="151">
        <v>13</v>
      </c>
      <c r="C85" s="152">
        <v>13</v>
      </c>
      <c r="D85" s="139">
        <v>3</v>
      </c>
      <c r="E85" s="139">
        <v>10</v>
      </c>
      <c r="F85" s="139">
        <v>0</v>
      </c>
      <c r="G85" s="83">
        <v>0</v>
      </c>
      <c r="H85" s="29">
        <v>6</v>
      </c>
    </row>
    <row r="86" spans="1:8" ht="12.5" x14ac:dyDescent="0.25">
      <c r="A86" s="2" t="s">
        <v>36</v>
      </c>
      <c r="B86" s="151">
        <v>0</v>
      </c>
      <c r="C86" s="152">
        <v>0</v>
      </c>
      <c r="D86" s="139" t="s">
        <v>31</v>
      </c>
      <c r="E86" s="139" t="s">
        <v>31</v>
      </c>
      <c r="F86" s="139" t="s">
        <v>31</v>
      </c>
      <c r="G86" s="83">
        <v>0</v>
      </c>
      <c r="H86" s="29" t="s">
        <v>31</v>
      </c>
    </row>
    <row r="87" spans="1:8" ht="12.5" x14ac:dyDescent="0.25">
      <c r="A87" s="2" t="s">
        <v>37</v>
      </c>
      <c r="B87" s="151">
        <v>192</v>
      </c>
      <c r="C87" s="152">
        <v>207</v>
      </c>
      <c r="D87" s="139">
        <v>103</v>
      </c>
      <c r="E87" s="139">
        <v>104</v>
      </c>
      <c r="F87" s="139">
        <v>0</v>
      </c>
      <c r="G87" s="83">
        <v>0</v>
      </c>
      <c r="H87" s="29">
        <v>4</v>
      </c>
    </row>
    <row r="88" spans="1:8" ht="12.5" x14ac:dyDescent="0.25">
      <c r="A88" s="2" t="s">
        <v>38</v>
      </c>
      <c r="B88" s="151">
        <v>21</v>
      </c>
      <c r="C88" s="152">
        <v>22</v>
      </c>
      <c r="D88" s="139">
        <v>9</v>
      </c>
      <c r="E88" s="139">
        <v>13</v>
      </c>
      <c r="F88" s="139">
        <v>0</v>
      </c>
      <c r="G88" s="83">
        <v>0</v>
      </c>
      <c r="H88" s="29">
        <v>6</v>
      </c>
    </row>
    <row r="89" spans="1:8" ht="12.5" x14ac:dyDescent="0.25">
      <c r="A89" s="2" t="s">
        <v>39</v>
      </c>
      <c r="B89" s="151">
        <v>49</v>
      </c>
      <c r="C89" s="152">
        <v>52</v>
      </c>
      <c r="D89" s="139">
        <v>33</v>
      </c>
      <c r="E89" s="139">
        <v>19</v>
      </c>
      <c r="F89" s="139">
        <v>0</v>
      </c>
      <c r="G89" s="83">
        <v>0</v>
      </c>
      <c r="H89" s="29">
        <v>2</v>
      </c>
    </row>
    <row r="90" spans="1:8" ht="12.5" x14ac:dyDescent="0.25">
      <c r="A90" s="2" t="s">
        <v>40</v>
      </c>
      <c r="B90" s="151">
        <v>0</v>
      </c>
      <c r="C90" s="152">
        <v>0</v>
      </c>
      <c r="D90" s="139" t="s">
        <v>31</v>
      </c>
      <c r="E90" s="139" t="s">
        <v>31</v>
      </c>
      <c r="F90" s="139" t="s">
        <v>31</v>
      </c>
      <c r="G90" s="83">
        <v>0</v>
      </c>
      <c r="H90" s="29" t="s">
        <v>31</v>
      </c>
    </row>
    <row r="91" spans="1:8" ht="12.5" x14ac:dyDescent="0.25">
      <c r="A91" s="2" t="s">
        <v>41</v>
      </c>
      <c r="B91" s="151">
        <v>0</v>
      </c>
      <c r="C91" s="152">
        <v>0</v>
      </c>
      <c r="D91" s="139">
        <v>0</v>
      </c>
      <c r="E91" s="139">
        <v>0</v>
      </c>
      <c r="F91" s="139">
        <v>0</v>
      </c>
      <c r="G91" s="83">
        <v>0</v>
      </c>
      <c r="H91" s="29" t="s">
        <v>31</v>
      </c>
    </row>
    <row r="92" spans="1:8" ht="15" customHeight="1" x14ac:dyDescent="0.25">
      <c r="A92" s="2" t="s">
        <v>42</v>
      </c>
      <c r="B92" s="151">
        <v>0</v>
      </c>
      <c r="C92" s="152">
        <v>0</v>
      </c>
      <c r="D92" s="139" t="s">
        <v>31</v>
      </c>
      <c r="E92" s="139" t="s">
        <v>31</v>
      </c>
      <c r="F92" s="139" t="s">
        <v>31</v>
      </c>
      <c r="G92" s="83">
        <v>0</v>
      </c>
      <c r="H92" s="29" t="s">
        <v>31</v>
      </c>
    </row>
    <row r="93" spans="1:8" ht="18.75" customHeight="1" x14ac:dyDescent="0.25">
      <c r="A93" s="2" t="s">
        <v>44</v>
      </c>
      <c r="B93" s="151">
        <v>0</v>
      </c>
      <c r="C93" s="152">
        <v>0</v>
      </c>
      <c r="D93" s="139" t="s">
        <v>31</v>
      </c>
      <c r="E93" s="139" t="s">
        <v>31</v>
      </c>
      <c r="F93" s="139" t="s">
        <v>31</v>
      </c>
      <c r="G93" s="83">
        <v>0</v>
      </c>
      <c r="H93" s="29" t="s">
        <v>31</v>
      </c>
    </row>
    <row r="94" spans="1:8" ht="12.5" x14ac:dyDescent="0.25">
      <c r="A94" s="2" t="s">
        <v>45</v>
      </c>
      <c r="B94" s="151">
        <v>0</v>
      </c>
      <c r="C94" s="152">
        <v>0</v>
      </c>
      <c r="D94" s="139" t="s">
        <v>31</v>
      </c>
      <c r="E94" s="139" t="s">
        <v>31</v>
      </c>
      <c r="F94" s="139" t="s">
        <v>31</v>
      </c>
      <c r="G94" s="83">
        <v>0</v>
      </c>
      <c r="H94" s="29" t="s">
        <v>31</v>
      </c>
    </row>
    <row r="95" spans="1:8" ht="12.5" x14ac:dyDescent="0.25">
      <c r="A95" s="2" t="s">
        <v>46</v>
      </c>
      <c r="B95" s="151">
        <v>468</v>
      </c>
      <c r="C95" s="152">
        <v>481</v>
      </c>
      <c r="D95" s="139">
        <v>304</v>
      </c>
      <c r="E95" s="139">
        <v>174</v>
      </c>
      <c r="F95" s="139">
        <v>3</v>
      </c>
      <c r="G95" s="83">
        <v>0.62370062370062374</v>
      </c>
      <c r="H95" s="29">
        <v>2</v>
      </c>
    </row>
    <row r="96" spans="1:8" ht="12.5" x14ac:dyDescent="0.25">
      <c r="A96" s="2" t="s">
        <v>47</v>
      </c>
      <c r="B96" s="151">
        <v>29</v>
      </c>
      <c r="C96" s="152">
        <v>29</v>
      </c>
      <c r="D96" s="139">
        <v>28</v>
      </c>
      <c r="E96" s="139">
        <v>1</v>
      </c>
      <c r="F96" s="139">
        <v>0</v>
      </c>
      <c r="G96" s="83">
        <v>0</v>
      </c>
      <c r="H96" s="29">
        <v>0</v>
      </c>
    </row>
    <row r="97" spans="1:8" ht="12.5" x14ac:dyDescent="0.25">
      <c r="A97" s="2" t="s">
        <v>48</v>
      </c>
      <c r="B97" s="151">
        <v>142</v>
      </c>
      <c r="C97" s="152">
        <v>147</v>
      </c>
      <c r="D97" s="139">
        <v>95</v>
      </c>
      <c r="E97" s="139">
        <v>52</v>
      </c>
      <c r="F97" s="139">
        <v>0</v>
      </c>
      <c r="G97" s="83">
        <v>0</v>
      </c>
      <c r="H97" s="29">
        <v>2</v>
      </c>
    </row>
    <row r="98" spans="1:8" ht="12.5" x14ac:dyDescent="0.25">
      <c r="A98" s="2" t="s">
        <v>49</v>
      </c>
      <c r="B98" s="151">
        <v>64</v>
      </c>
      <c r="C98" s="152">
        <v>64</v>
      </c>
      <c r="D98" s="139">
        <v>32</v>
      </c>
      <c r="E98" s="139">
        <v>30</v>
      </c>
      <c r="F98" s="139">
        <v>2</v>
      </c>
      <c r="G98" s="83">
        <v>3.125</v>
      </c>
      <c r="H98" s="29">
        <v>4</v>
      </c>
    </row>
    <row r="99" spans="1:8" ht="12.5" x14ac:dyDescent="0.25">
      <c r="A99" s="2" t="s">
        <v>50</v>
      </c>
      <c r="B99" s="151">
        <v>0</v>
      </c>
      <c r="C99" s="152">
        <v>0</v>
      </c>
      <c r="D99" s="139" t="s">
        <v>31</v>
      </c>
      <c r="E99" s="139" t="s">
        <v>31</v>
      </c>
      <c r="F99" s="139" t="s">
        <v>31</v>
      </c>
      <c r="G99" s="83">
        <v>0</v>
      </c>
      <c r="H99" s="29" t="s">
        <v>31</v>
      </c>
    </row>
    <row r="100" spans="1:8" ht="12.5" x14ac:dyDescent="0.25">
      <c r="A100" s="2" t="s">
        <v>51</v>
      </c>
      <c r="B100" s="151">
        <v>152</v>
      </c>
      <c r="C100" s="152">
        <v>152</v>
      </c>
      <c r="D100" s="139">
        <v>106</v>
      </c>
      <c r="E100" s="139">
        <v>45</v>
      </c>
      <c r="F100" s="139">
        <v>1</v>
      </c>
      <c r="G100" s="83">
        <v>0.6578947368421052</v>
      </c>
      <c r="H100" s="29">
        <v>1</v>
      </c>
    </row>
    <row r="101" spans="1:8" ht="12.5" x14ac:dyDescent="0.25">
      <c r="A101" s="2" t="s">
        <v>52</v>
      </c>
      <c r="B101" s="151">
        <v>0</v>
      </c>
      <c r="C101" s="152">
        <v>0</v>
      </c>
      <c r="D101" s="139" t="s">
        <v>31</v>
      </c>
      <c r="E101" s="139" t="s">
        <v>31</v>
      </c>
      <c r="F101" s="139" t="s">
        <v>31</v>
      </c>
      <c r="G101" s="83">
        <v>0</v>
      </c>
      <c r="H101" s="29" t="s">
        <v>31</v>
      </c>
    </row>
    <row r="102" spans="1:8" ht="12.5" x14ac:dyDescent="0.25">
      <c r="A102" s="2" t="s">
        <v>53</v>
      </c>
      <c r="B102" s="151">
        <v>0</v>
      </c>
      <c r="C102" s="152">
        <v>0</v>
      </c>
      <c r="D102" s="139" t="s">
        <v>31</v>
      </c>
      <c r="E102" s="139" t="s">
        <v>31</v>
      </c>
      <c r="F102" s="139" t="s">
        <v>31</v>
      </c>
      <c r="G102" s="83">
        <v>0</v>
      </c>
      <c r="H102" s="29" t="s">
        <v>31</v>
      </c>
    </row>
    <row r="103" spans="1:8" ht="12.5" x14ac:dyDescent="0.25">
      <c r="A103" s="2" t="s">
        <v>54</v>
      </c>
      <c r="B103" s="151">
        <v>81</v>
      </c>
      <c r="C103" s="152">
        <v>89</v>
      </c>
      <c r="D103" s="139">
        <v>43</v>
      </c>
      <c r="E103" s="139">
        <v>46</v>
      </c>
      <c r="F103" s="139">
        <v>0</v>
      </c>
      <c r="G103" s="83">
        <v>0</v>
      </c>
      <c r="H103" s="29">
        <v>5</v>
      </c>
    </row>
    <row r="104" spans="1:8" ht="12.5" x14ac:dyDescent="0.25">
      <c r="A104" s="2" t="s">
        <v>55</v>
      </c>
      <c r="B104" s="151">
        <v>0</v>
      </c>
      <c r="C104" s="152">
        <v>0</v>
      </c>
      <c r="D104" s="139" t="s">
        <v>31</v>
      </c>
      <c r="E104" s="139" t="s">
        <v>31</v>
      </c>
      <c r="F104" s="139" t="s">
        <v>31</v>
      </c>
      <c r="G104" s="83">
        <v>0</v>
      </c>
      <c r="H104" s="29" t="s">
        <v>31</v>
      </c>
    </row>
    <row r="105" spans="1:8" ht="12.5" x14ac:dyDescent="0.25">
      <c r="A105" s="2" t="s">
        <v>56</v>
      </c>
      <c r="B105" s="151">
        <v>0</v>
      </c>
      <c r="C105" s="152">
        <v>0</v>
      </c>
      <c r="D105" s="139" t="s">
        <v>31</v>
      </c>
      <c r="E105" s="139" t="s">
        <v>31</v>
      </c>
      <c r="F105" s="139" t="s">
        <v>31</v>
      </c>
      <c r="G105" s="83">
        <v>0</v>
      </c>
      <c r="H105" s="29" t="s">
        <v>31</v>
      </c>
    </row>
    <row r="106" spans="1:8" ht="12.5" x14ac:dyDescent="0.25">
      <c r="A106" s="2" t="s">
        <v>15</v>
      </c>
      <c r="B106" s="151">
        <v>0</v>
      </c>
      <c r="C106" s="152">
        <v>0</v>
      </c>
      <c r="D106" s="139" t="s">
        <v>31</v>
      </c>
      <c r="E106" s="139" t="s">
        <v>31</v>
      </c>
      <c r="F106" s="139" t="s">
        <v>31</v>
      </c>
      <c r="G106" s="83">
        <v>0</v>
      </c>
      <c r="H106" s="29" t="s">
        <v>31</v>
      </c>
    </row>
    <row r="107" spans="1:8" ht="12.5" x14ac:dyDescent="0.25">
      <c r="A107" s="2" t="s">
        <v>57</v>
      </c>
      <c r="B107" s="151">
        <v>192</v>
      </c>
      <c r="C107" s="152">
        <v>199</v>
      </c>
      <c r="D107" s="139">
        <v>161</v>
      </c>
      <c r="E107" s="139">
        <v>38</v>
      </c>
      <c r="F107" s="139">
        <v>0</v>
      </c>
      <c r="G107" s="83">
        <v>0</v>
      </c>
      <c r="H107" s="29">
        <v>0</v>
      </c>
    </row>
    <row r="108" spans="1:8" ht="12.5" x14ac:dyDescent="0.25">
      <c r="A108" s="2" t="s">
        <v>58</v>
      </c>
      <c r="B108" s="151">
        <v>192</v>
      </c>
      <c r="C108" s="152">
        <v>199</v>
      </c>
      <c r="D108" s="139">
        <v>161</v>
      </c>
      <c r="E108" s="139">
        <v>38</v>
      </c>
      <c r="F108" s="139">
        <v>0</v>
      </c>
      <c r="G108" s="83">
        <v>0</v>
      </c>
      <c r="H108" s="29">
        <v>0</v>
      </c>
    </row>
    <row r="109" spans="1:8" ht="12.5" x14ac:dyDescent="0.25">
      <c r="A109" s="2" t="s">
        <v>59</v>
      </c>
      <c r="B109" s="151">
        <v>0</v>
      </c>
      <c r="C109" s="152">
        <v>0</v>
      </c>
      <c r="D109" s="139" t="s">
        <v>31</v>
      </c>
      <c r="E109" s="139" t="s">
        <v>31</v>
      </c>
      <c r="F109" s="139" t="s">
        <v>31</v>
      </c>
      <c r="G109" s="83">
        <v>0</v>
      </c>
      <c r="H109" s="29" t="s">
        <v>31</v>
      </c>
    </row>
    <row r="110" spans="1:8" ht="12.5" x14ac:dyDescent="0.25">
      <c r="A110" s="2" t="s">
        <v>60</v>
      </c>
      <c r="B110" s="151">
        <v>0</v>
      </c>
      <c r="C110" s="152">
        <v>0</v>
      </c>
      <c r="D110" s="139" t="s">
        <v>31</v>
      </c>
      <c r="E110" s="139" t="s">
        <v>31</v>
      </c>
      <c r="F110" s="139" t="s">
        <v>31</v>
      </c>
      <c r="G110" s="83">
        <v>0</v>
      </c>
      <c r="H110" s="29" t="s">
        <v>31</v>
      </c>
    </row>
    <row r="111" spans="1:8" ht="12.5" x14ac:dyDescent="0.25">
      <c r="A111" s="2" t="s">
        <v>61</v>
      </c>
      <c r="B111" s="151">
        <v>0</v>
      </c>
      <c r="C111" s="152">
        <v>0</v>
      </c>
      <c r="D111" s="139" t="s">
        <v>31</v>
      </c>
      <c r="E111" s="139" t="s">
        <v>31</v>
      </c>
      <c r="F111" s="139" t="s">
        <v>31</v>
      </c>
      <c r="G111" s="83">
        <v>0</v>
      </c>
      <c r="H111" s="29" t="s">
        <v>31</v>
      </c>
    </row>
    <row r="112" spans="1:8" ht="12.5" x14ac:dyDescent="0.25">
      <c r="A112" s="2" t="s">
        <v>62</v>
      </c>
      <c r="B112" s="151">
        <v>0</v>
      </c>
      <c r="C112" s="152">
        <v>0</v>
      </c>
      <c r="D112" s="139" t="s">
        <v>31</v>
      </c>
      <c r="E112" s="139" t="s">
        <v>31</v>
      </c>
      <c r="F112" s="139" t="s">
        <v>31</v>
      </c>
      <c r="G112" s="83">
        <v>0</v>
      </c>
      <c r="H112" s="29" t="s">
        <v>31</v>
      </c>
    </row>
    <row r="113" spans="1:8" ht="12.5" x14ac:dyDescent="0.25">
      <c r="A113" s="2" t="s">
        <v>63</v>
      </c>
      <c r="B113" s="151">
        <v>57</v>
      </c>
      <c r="C113" s="152">
        <v>58</v>
      </c>
      <c r="D113" s="139">
        <v>35</v>
      </c>
      <c r="E113" s="139">
        <v>22</v>
      </c>
      <c r="F113" s="139">
        <v>1</v>
      </c>
      <c r="G113" s="83">
        <v>1.7241379310344827</v>
      </c>
      <c r="H113" s="29">
        <v>3</v>
      </c>
    </row>
    <row r="114" spans="1:8" ht="12.5" x14ac:dyDescent="0.25">
      <c r="A114" s="2" t="s">
        <v>64</v>
      </c>
      <c r="B114" s="151">
        <v>57</v>
      </c>
      <c r="C114" s="152">
        <v>58</v>
      </c>
      <c r="D114" s="139">
        <v>35</v>
      </c>
      <c r="E114" s="139">
        <v>22</v>
      </c>
      <c r="F114" s="139">
        <v>1</v>
      </c>
      <c r="G114" s="83">
        <v>1.7241379310344827</v>
      </c>
      <c r="H114" s="29">
        <v>3</v>
      </c>
    </row>
    <row r="115" spans="1:8" ht="12.5" x14ac:dyDescent="0.25">
      <c r="A115" s="2" t="s">
        <v>65</v>
      </c>
      <c r="B115" s="151">
        <v>0</v>
      </c>
      <c r="C115" s="152">
        <v>0</v>
      </c>
      <c r="D115" s="139" t="s">
        <v>31</v>
      </c>
      <c r="E115" s="139" t="s">
        <v>31</v>
      </c>
      <c r="F115" s="139" t="s">
        <v>31</v>
      </c>
      <c r="G115" s="83">
        <v>0</v>
      </c>
      <c r="H115" s="29" t="s">
        <v>31</v>
      </c>
    </row>
    <row r="116" spans="1:8" ht="12.5" x14ac:dyDescent="0.25">
      <c r="A116" s="2" t="s">
        <v>66</v>
      </c>
      <c r="B116" s="151">
        <v>0</v>
      </c>
      <c r="C116" s="152">
        <v>0</v>
      </c>
      <c r="D116" s="139" t="s">
        <v>31</v>
      </c>
      <c r="E116" s="139" t="s">
        <v>31</v>
      </c>
      <c r="F116" s="139" t="s">
        <v>31</v>
      </c>
      <c r="G116" s="83">
        <v>0</v>
      </c>
      <c r="H116" s="29" t="s">
        <v>31</v>
      </c>
    </row>
    <row r="117" spans="1:8" ht="12.5" x14ac:dyDescent="0.25">
      <c r="A117" s="2" t="s">
        <v>67</v>
      </c>
      <c r="B117" s="151">
        <v>0</v>
      </c>
      <c r="C117" s="152">
        <v>0</v>
      </c>
      <c r="D117" s="139" t="s">
        <v>31</v>
      </c>
      <c r="E117" s="139" t="s">
        <v>31</v>
      </c>
      <c r="F117" s="139" t="s">
        <v>31</v>
      </c>
      <c r="G117" s="83">
        <v>0</v>
      </c>
      <c r="H117" s="29" t="s">
        <v>31</v>
      </c>
    </row>
    <row r="118" spans="1:8" ht="12.5" x14ac:dyDescent="0.25">
      <c r="A118" s="2" t="s">
        <v>68</v>
      </c>
      <c r="B118" s="151">
        <v>0</v>
      </c>
      <c r="C118" s="152">
        <v>0</v>
      </c>
      <c r="D118" s="139" t="s">
        <v>31</v>
      </c>
      <c r="E118" s="139" t="s">
        <v>31</v>
      </c>
      <c r="F118" s="139" t="s">
        <v>31</v>
      </c>
      <c r="G118" s="83">
        <v>0</v>
      </c>
      <c r="H118" s="29" t="s">
        <v>31</v>
      </c>
    </row>
    <row r="119" spans="1:8" ht="12.5" x14ac:dyDescent="0.25">
      <c r="A119" s="2" t="s">
        <v>69</v>
      </c>
      <c r="B119" s="151">
        <v>0</v>
      </c>
      <c r="C119" s="152">
        <v>0</v>
      </c>
      <c r="D119" s="139" t="s">
        <v>31</v>
      </c>
      <c r="E119" s="139" t="s">
        <v>31</v>
      </c>
      <c r="F119" s="139" t="s">
        <v>31</v>
      </c>
      <c r="G119" s="83">
        <v>0</v>
      </c>
      <c r="H119" s="29" t="s">
        <v>31</v>
      </c>
    </row>
    <row r="120" spans="1:8" ht="12.5" x14ac:dyDescent="0.25">
      <c r="A120" s="2" t="s">
        <v>70</v>
      </c>
      <c r="B120" s="151">
        <v>0</v>
      </c>
      <c r="C120" s="152">
        <v>0</v>
      </c>
      <c r="D120" s="139" t="s">
        <v>31</v>
      </c>
      <c r="E120" s="139" t="s">
        <v>31</v>
      </c>
      <c r="F120" s="139" t="s">
        <v>31</v>
      </c>
      <c r="G120" s="83">
        <v>0</v>
      </c>
      <c r="H120" s="29" t="s">
        <v>31</v>
      </c>
    </row>
    <row r="121" spans="1:8" ht="12.5" x14ac:dyDescent="0.25">
      <c r="A121" s="2" t="s">
        <v>71</v>
      </c>
      <c r="B121" s="151">
        <v>0</v>
      </c>
      <c r="C121" s="152">
        <v>0</v>
      </c>
      <c r="D121" s="139" t="s">
        <v>31</v>
      </c>
      <c r="E121" s="139" t="s">
        <v>31</v>
      </c>
      <c r="F121" s="139" t="s">
        <v>31</v>
      </c>
      <c r="G121" s="83">
        <v>0</v>
      </c>
      <c r="H121" s="29" t="s">
        <v>31</v>
      </c>
    </row>
    <row r="122" spans="1:8" ht="12.5" x14ac:dyDescent="0.25">
      <c r="A122" s="2" t="s">
        <v>72</v>
      </c>
      <c r="B122" s="151">
        <v>0</v>
      </c>
      <c r="C122" s="152">
        <v>0</v>
      </c>
      <c r="D122" s="139" t="s">
        <v>31</v>
      </c>
      <c r="E122" s="139" t="s">
        <v>31</v>
      </c>
      <c r="F122" s="139" t="s">
        <v>31</v>
      </c>
      <c r="G122" s="83">
        <v>0</v>
      </c>
      <c r="H122" s="29" t="s">
        <v>31</v>
      </c>
    </row>
    <row r="123" spans="1:8" ht="12.5" x14ac:dyDescent="0.25">
      <c r="A123" s="2" t="s">
        <v>73</v>
      </c>
      <c r="B123" s="151">
        <v>643</v>
      </c>
      <c r="C123" s="152">
        <v>671</v>
      </c>
      <c r="D123" s="139">
        <v>458</v>
      </c>
      <c r="E123" s="139">
        <v>213</v>
      </c>
      <c r="F123" s="139">
        <v>0</v>
      </c>
      <c r="G123" s="83">
        <v>0</v>
      </c>
      <c r="H123" s="29">
        <v>1</v>
      </c>
    </row>
    <row r="124" spans="1:8" ht="12.5" x14ac:dyDescent="0.25">
      <c r="A124" s="2" t="s">
        <v>74</v>
      </c>
      <c r="B124" s="151">
        <v>643</v>
      </c>
      <c r="C124" s="152">
        <v>671</v>
      </c>
      <c r="D124" s="139">
        <v>458</v>
      </c>
      <c r="E124" s="139">
        <v>213</v>
      </c>
      <c r="F124" s="139">
        <v>0</v>
      </c>
      <c r="G124" s="83">
        <v>0</v>
      </c>
      <c r="H124" s="29">
        <v>1</v>
      </c>
    </row>
    <row r="125" spans="1:8" ht="12.5" x14ac:dyDescent="0.25">
      <c r="A125" s="2" t="s">
        <v>75</v>
      </c>
      <c r="B125" s="151">
        <v>0</v>
      </c>
      <c r="C125" s="152">
        <v>0</v>
      </c>
      <c r="D125" s="139" t="s">
        <v>31</v>
      </c>
      <c r="E125" s="139" t="s">
        <v>31</v>
      </c>
      <c r="F125" s="139" t="s">
        <v>31</v>
      </c>
      <c r="G125" s="83">
        <v>0</v>
      </c>
      <c r="H125" s="29" t="s">
        <v>31</v>
      </c>
    </row>
    <row r="126" spans="1:8" ht="12.5" x14ac:dyDescent="0.25">
      <c r="A126" s="2" t="s">
        <v>76</v>
      </c>
      <c r="B126" s="151">
        <v>163</v>
      </c>
      <c r="C126" s="152">
        <v>176</v>
      </c>
      <c r="D126" s="139">
        <v>102</v>
      </c>
      <c r="E126" s="139">
        <v>74</v>
      </c>
      <c r="F126" s="139">
        <v>0</v>
      </c>
      <c r="G126" s="83">
        <v>0</v>
      </c>
      <c r="H126" s="29">
        <v>2</v>
      </c>
    </row>
    <row r="127" spans="1:8" ht="12.5" x14ac:dyDescent="0.25">
      <c r="A127" s="2" t="s">
        <v>77</v>
      </c>
      <c r="B127" s="151">
        <v>163</v>
      </c>
      <c r="C127" s="152">
        <v>176</v>
      </c>
      <c r="D127" s="139">
        <v>102</v>
      </c>
      <c r="E127" s="139">
        <v>74</v>
      </c>
      <c r="F127" s="139">
        <v>0</v>
      </c>
      <c r="G127" s="83">
        <v>0</v>
      </c>
      <c r="H127" s="29">
        <v>2</v>
      </c>
    </row>
    <row r="128" spans="1:8" ht="12.5" x14ac:dyDescent="0.25">
      <c r="A128" s="2" t="s">
        <v>78</v>
      </c>
      <c r="B128" s="151">
        <v>0</v>
      </c>
      <c r="C128" s="152">
        <v>0</v>
      </c>
      <c r="D128" s="139" t="s">
        <v>31</v>
      </c>
      <c r="E128" s="139" t="s">
        <v>31</v>
      </c>
      <c r="F128" s="139" t="s">
        <v>31</v>
      </c>
      <c r="G128" s="83">
        <v>0</v>
      </c>
      <c r="H128" s="29" t="s">
        <v>31</v>
      </c>
    </row>
    <row r="129" spans="1:8" ht="12.5" x14ac:dyDescent="0.25">
      <c r="A129" s="2" t="s">
        <v>79</v>
      </c>
      <c r="B129" s="151">
        <v>0</v>
      </c>
      <c r="C129" s="152">
        <v>0</v>
      </c>
      <c r="D129" s="139" t="s">
        <v>31</v>
      </c>
      <c r="E129" s="139" t="s">
        <v>31</v>
      </c>
      <c r="F129" s="139" t="s">
        <v>31</v>
      </c>
      <c r="G129" s="83">
        <v>0</v>
      </c>
      <c r="H129" s="29" t="s">
        <v>31</v>
      </c>
    </row>
    <row r="130" spans="1:8" ht="12.5" x14ac:dyDescent="0.25">
      <c r="A130" s="2" t="s">
        <v>80</v>
      </c>
      <c r="B130" s="151">
        <v>0</v>
      </c>
      <c r="C130" s="152">
        <v>0</v>
      </c>
      <c r="D130" s="139">
        <v>0</v>
      </c>
      <c r="E130" s="139">
        <v>0</v>
      </c>
      <c r="F130" s="139">
        <v>0</v>
      </c>
      <c r="G130" s="83">
        <v>0</v>
      </c>
      <c r="H130" s="29" t="s">
        <v>31</v>
      </c>
    </row>
    <row r="131" spans="1:8" ht="12.5" x14ac:dyDescent="0.25">
      <c r="A131" s="2" t="s">
        <v>81</v>
      </c>
      <c r="B131" s="151">
        <v>0</v>
      </c>
      <c r="C131" s="152">
        <v>0</v>
      </c>
      <c r="D131" s="139" t="s">
        <v>31</v>
      </c>
      <c r="E131" s="139" t="s">
        <v>31</v>
      </c>
      <c r="F131" s="139" t="s">
        <v>31</v>
      </c>
      <c r="G131" s="83">
        <v>0</v>
      </c>
      <c r="H131" s="29" t="s">
        <v>31</v>
      </c>
    </row>
    <row r="132" spans="1:8" ht="12.5" x14ac:dyDescent="0.25">
      <c r="A132" s="2" t="s">
        <v>82</v>
      </c>
      <c r="B132" s="151">
        <v>0</v>
      </c>
      <c r="C132" s="152">
        <v>0</v>
      </c>
      <c r="D132" s="139" t="s">
        <v>31</v>
      </c>
      <c r="E132" s="139" t="s">
        <v>31</v>
      </c>
      <c r="F132" s="139" t="s">
        <v>31</v>
      </c>
      <c r="G132" s="83">
        <v>0</v>
      </c>
      <c r="H132" s="29" t="s">
        <v>31</v>
      </c>
    </row>
    <row r="133" spans="1:8" ht="12.5" x14ac:dyDescent="0.25">
      <c r="A133" s="2" t="s">
        <v>83</v>
      </c>
      <c r="B133" s="151">
        <v>0</v>
      </c>
      <c r="C133" s="152">
        <v>0</v>
      </c>
      <c r="D133" s="139">
        <v>0</v>
      </c>
      <c r="E133" s="139">
        <v>0</v>
      </c>
      <c r="F133" s="139">
        <v>0</v>
      </c>
      <c r="G133" s="83">
        <v>0</v>
      </c>
      <c r="H133" s="29" t="s">
        <v>31</v>
      </c>
    </row>
    <row r="134" spans="1:8" ht="12.5" x14ac:dyDescent="0.25">
      <c r="A134" s="2" t="s">
        <v>84</v>
      </c>
      <c r="B134" s="151">
        <v>0</v>
      </c>
      <c r="C134" s="152">
        <v>0</v>
      </c>
      <c r="D134" s="139" t="s">
        <v>31</v>
      </c>
      <c r="E134" s="139" t="s">
        <v>31</v>
      </c>
      <c r="F134" s="139" t="s">
        <v>31</v>
      </c>
      <c r="G134" s="83">
        <v>0</v>
      </c>
      <c r="H134" s="29" t="s">
        <v>31</v>
      </c>
    </row>
    <row r="135" spans="1:8" ht="12.5" x14ac:dyDescent="0.25">
      <c r="A135" s="2" t="s">
        <v>85</v>
      </c>
      <c r="B135" s="151">
        <v>0</v>
      </c>
      <c r="C135" s="152">
        <v>0</v>
      </c>
      <c r="D135" s="139" t="s">
        <v>31</v>
      </c>
      <c r="E135" s="139" t="s">
        <v>31</v>
      </c>
      <c r="F135" s="139" t="s">
        <v>31</v>
      </c>
      <c r="G135" s="83">
        <v>0</v>
      </c>
      <c r="H135" s="29" t="s">
        <v>31</v>
      </c>
    </row>
    <row r="136" spans="1:8" ht="12.5" x14ac:dyDescent="0.25">
      <c r="A136" s="2" t="s">
        <v>86</v>
      </c>
      <c r="B136" s="151">
        <v>0</v>
      </c>
      <c r="C136" s="152">
        <v>0</v>
      </c>
      <c r="D136" s="139" t="s">
        <v>31</v>
      </c>
      <c r="E136" s="139" t="s">
        <v>31</v>
      </c>
      <c r="F136" s="139" t="s">
        <v>31</v>
      </c>
      <c r="G136" s="83">
        <v>0</v>
      </c>
      <c r="H136" s="29" t="s">
        <v>31</v>
      </c>
    </row>
    <row r="137" spans="1:8" ht="12.5" x14ac:dyDescent="0.25">
      <c r="A137" s="2" t="s">
        <v>87</v>
      </c>
      <c r="B137" s="151">
        <v>0</v>
      </c>
      <c r="C137" s="152">
        <v>0</v>
      </c>
      <c r="D137" s="139" t="s">
        <v>31</v>
      </c>
      <c r="E137" s="139" t="s">
        <v>31</v>
      </c>
      <c r="F137" s="139" t="s">
        <v>31</v>
      </c>
      <c r="G137" s="83">
        <v>0</v>
      </c>
      <c r="H137" s="29" t="s">
        <v>31</v>
      </c>
    </row>
    <row r="138" spans="1:8" ht="12.5" x14ac:dyDescent="0.25">
      <c r="A138" s="2" t="s">
        <v>88</v>
      </c>
      <c r="B138" s="151">
        <v>68</v>
      </c>
      <c r="C138" s="152">
        <v>69</v>
      </c>
      <c r="D138" s="139">
        <v>45</v>
      </c>
      <c r="E138" s="139">
        <v>24</v>
      </c>
      <c r="F138" s="139">
        <v>0</v>
      </c>
      <c r="G138" s="83">
        <v>0</v>
      </c>
      <c r="H138" s="29">
        <v>2</v>
      </c>
    </row>
    <row r="139" spans="1:8" ht="12.5" x14ac:dyDescent="0.25">
      <c r="A139" s="2" t="s">
        <v>89</v>
      </c>
      <c r="B139" s="151">
        <v>68</v>
      </c>
      <c r="C139" s="152">
        <v>69</v>
      </c>
      <c r="D139" s="139">
        <v>45</v>
      </c>
      <c r="E139" s="139">
        <v>24</v>
      </c>
      <c r="F139" s="139">
        <v>0</v>
      </c>
      <c r="G139" s="83">
        <v>0</v>
      </c>
      <c r="H139" s="29">
        <v>2</v>
      </c>
    </row>
    <row r="140" spans="1:8" ht="12.5" x14ac:dyDescent="0.25">
      <c r="A140" s="2" t="s">
        <v>90</v>
      </c>
      <c r="B140" s="151">
        <v>0</v>
      </c>
      <c r="C140" s="152">
        <v>0</v>
      </c>
      <c r="D140" s="139" t="s">
        <v>31</v>
      </c>
      <c r="E140" s="139" t="s">
        <v>31</v>
      </c>
      <c r="F140" s="139" t="s">
        <v>31</v>
      </c>
      <c r="G140" s="83">
        <v>0</v>
      </c>
      <c r="H140" s="29" t="s">
        <v>31</v>
      </c>
    </row>
    <row r="141" spans="1:8" ht="12.5" x14ac:dyDescent="0.25">
      <c r="A141" s="2" t="s">
        <v>91</v>
      </c>
      <c r="B141" s="151">
        <v>0</v>
      </c>
      <c r="C141" s="152">
        <v>0</v>
      </c>
      <c r="D141" s="139" t="s">
        <v>31</v>
      </c>
      <c r="E141" s="139" t="s">
        <v>31</v>
      </c>
      <c r="F141" s="139" t="s">
        <v>31</v>
      </c>
      <c r="G141" s="83">
        <v>0</v>
      </c>
      <c r="H141" s="29" t="s">
        <v>31</v>
      </c>
    </row>
    <row r="142" spans="1:8" ht="12.5" x14ac:dyDescent="0.25">
      <c r="A142" s="2" t="s">
        <v>92</v>
      </c>
      <c r="B142" s="151">
        <v>0</v>
      </c>
      <c r="C142" s="152">
        <v>0</v>
      </c>
      <c r="D142" s="139" t="s">
        <v>31</v>
      </c>
      <c r="E142" s="139" t="s">
        <v>31</v>
      </c>
      <c r="F142" s="139" t="s">
        <v>31</v>
      </c>
      <c r="G142" s="83">
        <v>0</v>
      </c>
      <c r="H142" s="29" t="s">
        <v>31</v>
      </c>
    </row>
    <row r="143" spans="1:8" ht="12.5" x14ac:dyDescent="0.25">
      <c r="A143" s="2" t="s">
        <v>93</v>
      </c>
      <c r="B143" s="151">
        <v>101</v>
      </c>
      <c r="C143" s="152">
        <v>102</v>
      </c>
      <c r="D143" s="139">
        <v>69</v>
      </c>
      <c r="E143" s="139">
        <v>30</v>
      </c>
      <c r="F143" s="139">
        <v>3</v>
      </c>
      <c r="G143" s="83">
        <v>2.9411764705882351</v>
      </c>
      <c r="H143" s="29">
        <v>1</v>
      </c>
    </row>
    <row r="144" spans="1:8" ht="12.5" x14ac:dyDescent="0.25">
      <c r="A144" s="2" t="s">
        <v>94</v>
      </c>
      <c r="B144" s="151">
        <v>101</v>
      </c>
      <c r="C144" s="152">
        <v>102</v>
      </c>
      <c r="D144" s="139">
        <v>69</v>
      </c>
      <c r="E144" s="139">
        <v>30</v>
      </c>
      <c r="F144" s="139">
        <v>3</v>
      </c>
      <c r="G144" s="83">
        <v>2.9411764705882351</v>
      </c>
      <c r="H144" s="29">
        <v>1</v>
      </c>
    </row>
    <row r="145" spans="1:8" ht="12.5" x14ac:dyDescent="0.25">
      <c r="A145" s="2" t="s">
        <v>95</v>
      </c>
      <c r="B145" s="151">
        <v>0</v>
      </c>
      <c r="C145" s="152">
        <v>0</v>
      </c>
      <c r="D145" s="139" t="s">
        <v>31</v>
      </c>
      <c r="E145" s="139" t="s">
        <v>31</v>
      </c>
      <c r="F145" s="139" t="s">
        <v>31</v>
      </c>
      <c r="G145" s="83">
        <v>0</v>
      </c>
      <c r="H145" s="29" t="s">
        <v>31</v>
      </c>
    </row>
    <row r="146" spans="1:8" ht="12.5" x14ac:dyDescent="0.25">
      <c r="A146" s="2" t="s">
        <v>96</v>
      </c>
      <c r="B146" s="151">
        <v>0</v>
      </c>
      <c r="C146" s="152">
        <v>0</v>
      </c>
      <c r="D146" s="139" t="s">
        <v>31</v>
      </c>
      <c r="E146" s="139" t="s">
        <v>31</v>
      </c>
      <c r="F146" s="139" t="s">
        <v>31</v>
      </c>
      <c r="G146" s="83">
        <v>0</v>
      </c>
      <c r="H146" s="29" t="s">
        <v>31</v>
      </c>
    </row>
    <row r="147" spans="1:8" ht="12.5" x14ac:dyDescent="0.25">
      <c r="A147" s="2" t="s">
        <v>17</v>
      </c>
      <c r="B147" s="151">
        <v>23</v>
      </c>
      <c r="C147" s="152">
        <v>23</v>
      </c>
      <c r="D147" s="139">
        <v>21</v>
      </c>
      <c r="E147" s="139">
        <v>2</v>
      </c>
      <c r="F147" s="139">
        <v>0</v>
      </c>
      <c r="G147" s="83">
        <v>0</v>
      </c>
      <c r="H147" s="29">
        <v>0</v>
      </c>
    </row>
    <row r="148" spans="1:8" ht="12.5" x14ac:dyDescent="0.25">
      <c r="A148" s="2" t="s">
        <v>97</v>
      </c>
      <c r="B148" s="151">
        <v>19</v>
      </c>
      <c r="C148" s="152">
        <v>20</v>
      </c>
      <c r="D148" s="139">
        <v>4</v>
      </c>
      <c r="E148" s="139">
        <v>14</v>
      </c>
      <c r="F148" s="139">
        <v>2</v>
      </c>
      <c r="G148" s="83">
        <v>10</v>
      </c>
      <c r="H148" s="29">
        <v>9</v>
      </c>
    </row>
    <row r="149" spans="1:8" ht="12.5" x14ac:dyDescent="0.25">
      <c r="A149" s="2" t="s">
        <v>98</v>
      </c>
      <c r="B149" s="151">
        <v>99</v>
      </c>
      <c r="C149" s="152">
        <v>105</v>
      </c>
      <c r="D149" s="139">
        <v>28</v>
      </c>
      <c r="E149" s="139">
        <v>73</v>
      </c>
      <c r="F149" s="139">
        <v>4</v>
      </c>
      <c r="G149" s="83">
        <v>3.8095238095238098</v>
      </c>
      <c r="H149" s="29" t="s">
        <v>31</v>
      </c>
    </row>
    <row r="150" spans="1:8" ht="12.5" x14ac:dyDescent="0.25">
      <c r="A150" s="2" t="s">
        <v>99</v>
      </c>
      <c r="B150" s="151">
        <v>99</v>
      </c>
      <c r="C150" s="152">
        <v>105</v>
      </c>
      <c r="D150" s="139">
        <v>28</v>
      </c>
      <c r="E150" s="139">
        <v>73</v>
      </c>
      <c r="F150" s="139">
        <v>4</v>
      </c>
      <c r="G150" s="83">
        <v>3.8095238095238098</v>
      </c>
      <c r="H150" s="29">
        <v>6</v>
      </c>
    </row>
    <row r="151" spans="1:8" ht="12.5" x14ac:dyDescent="0.25">
      <c r="A151" s="2" t="s">
        <v>100</v>
      </c>
      <c r="B151" s="151">
        <v>0</v>
      </c>
      <c r="C151" s="152">
        <v>0</v>
      </c>
      <c r="D151" s="139" t="s">
        <v>31</v>
      </c>
      <c r="E151" s="139" t="s">
        <v>31</v>
      </c>
      <c r="F151" s="139" t="s">
        <v>31</v>
      </c>
      <c r="G151" s="83">
        <v>0</v>
      </c>
      <c r="H151" s="29" t="s">
        <v>31</v>
      </c>
    </row>
    <row r="152" spans="1:8" ht="12.5" x14ac:dyDescent="0.25">
      <c r="A152" s="2" t="s">
        <v>101</v>
      </c>
      <c r="B152" s="151">
        <v>0</v>
      </c>
      <c r="C152" s="152">
        <v>0</v>
      </c>
      <c r="D152" s="139" t="s">
        <v>31</v>
      </c>
      <c r="E152" s="139" t="s">
        <v>31</v>
      </c>
      <c r="F152" s="139" t="s">
        <v>31</v>
      </c>
      <c r="G152" s="83">
        <v>0</v>
      </c>
      <c r="H152" s="29" t="s">
        <v>31</v>
      </c>
    </row>
    <row r="153" spans="1:8" ht="12.5" x14ac:dyDescent="0.25">
      <c r="A153" s="2" t="s">
        <v>102</v>
      </c>
      <c r="B153" s="151">
        <v>160</v>
      </c>
      <c r="C153" s="152">
        <v>173</v>
      </c>
      <c r="D153" s="139">
        <v>109</v>
      </c>
      <c r="E153" s="139">
        <v>64</v>
      </c>
      <c r="F153" s="139">
        <v>0</v>
      </c>
      <c r="G153" s="83">
        <v>0</v>
      </c>
      <c r="H153" s="29">
        <v>2</v>
      </c>
    </row>
    <row r="154" spans="1:8" ht="12.5" x14ac:dyDescent="0.25">
      <c r="A154" s="2" t="s">
        <v>103</v>
      </c>
      <c r="B154" s="151">
        <v>160</v>
      </c>
      <c r="C154" s="152">
        <v>173</v>
      </c>
      <c r="D154" s="139">
        <v>109</v>
      </c>
      <c r="E154" s="139">
        <v>64</v>
      </c>
      <c r="F154" s="139">
        <v>0</v>
      </c>
      <c r="G154" s="83">
        <v>0</v>
      </c>
      <c r="H154" s="29">
        <v>2</v>
      </c>
    </row>
    <row r="155" spans="1:8" ht="12.5" x14ac:dyDescent="0.25">
      <c r="A155" s="2" t="s">
        <v>104</v>
      </c>
      <c r="B155" s="151">
        <v>0</v>
      </c>
      <c r="C155" s="152">
        <v>0</v>
      </c>
      <c r="D155" s="139" t="s">
        <v>31</v>
      </c>
      <c r="E155" s="139" t="s">
        <v>31</v>
      </c>
      <c r="F155" s="139" t="s">
        <v>31</v>
      </c>
      <c r="G155" s="83">
        <v>0</v>
      </c>
      <c r="H155" s="29" t="s">
        <v>31</v>
      </c>
    </row>
    <row r="156" spans="1:8" ht="12.5" x14ac:dyDescent="0.25">
      <c r="A156" s="2" t="s">
        <v>105</v>
      </c>
      <c r="B156" s="151">
        <v>0</v>
      </c>
      <c r="C156" s="152">
        <v>0</v>
      </c>
      <c r="D156" s="139" t="s">
        <v>31</v>
      </c>
      <c r="E156" s="139" t="s">
        <v>31</v>
      </c>
      <c r="F156" s="139" t="s">
        <v>31</v>
      </c>
      <c r="G156" s="83">
        <v>0</v>
      </c>
      <c r="H156" s="29" t="s">
        <v>31</v>
      </c>
    </row>
    <row r="157" spans="1:8" ht="12.5" x14ac:dyDescent="0.25">
      <c r="A157" s="2" t="s">
        <v>106</v>
      </c>
      <c r="B157" s="151">
        <v>0</v>
      </c>
      <c r="C157" s="152">
        <v>0</v>
      </c>
      <c r="D157" s="139" t="s">
        <v>31</v>
      </c>
      <c r="E157" s="139" t="s">
        <v>31</v>
      </c>
      <c r="F157" s="139" t="s">
        <v>31</v>
      </c>
      <c r="G157" s="83">
        <v>0</v>
      </c>
      <c r="H157" s="29" t="s">
        <v>31</v>
      </c>
    </row>
    <row r="158" spans="1:8" ht="12.5" x14ac:dyDescent="0.25">
      <c r="A158" s="2" t="s">
        <v>107</v>
      </c>
      <c r="B158" s="151">
        <v>0</v>
      </c>
      <c r="C158" s="152">
        <v>0</v>
      </c>
      <c r="D158" s="139" t="s">
        <v>31</v>
      </c>
      <c r="E158" s="139" t="s">
        <v>31</v>
      </c>
      <c r="F158" s="139" t="s">
        <v>31</v>
      </c>
      <c r="G158" s="83">
        <v>0</v>
      </c>
      <c r="H158" s="29" t="s">
        <v>31</v>
      </c>
    </row>
    <row r="159" spans="1:8" ht="12.5" x14ac:dyDescent="0.25">
      <c r="A159" s="2" t="s">
        <v>19</v>
      </c>
      <c r="B159" s="151">
        <v>0</v>
      </c>
      <c r="C159" s="152">
        <v>0</v>
      </c>
      <c r="D159" s="139" t="s">
        <v>31</v>
      </c>
      <c r="E159" s="139" t="s">
        <v>31</v>
      </c>
      <c r="F159" s="139" t="s">
        <v>31</v>
      </c>
      <c r="G159" s="83">
        <v>0</v>
      </c>
      <c r="H159" s="29" t="s">
        <v>31</v>
      </c>
    </row>
    <row r="160" spans="1:8" ht="12.5" x14ac:dyDescent="0.25">
      <c r="A160" s="2" t="s">
        <v>108</v>
      </c>
      <c r="B160" s="151">
        <v>0</v>
      </c>
      <c r="C160" s="152">
        <v>0</v>
      </c>
      <c r="D160" s="139" t="s">
        <v>31</v>
      </c>
      <c r="E160" s="139" t="s">
        <v>31</v>
      </c>
      <c r="F160" s="139" t="s">
        <v>31</v>
      </c>
      <c r="G160" s="83">
        <v>0</v>
      </c>
      <c r="H160" s="29" t="s">
        <v>31</v>
      </c>
    </row>
    <row r="161" spans="1:8" ht="12.5" x14ac:dyDescent="0.25">
      <c r="A161" s="2" t="s">
        <v>109</v>
      </c>
      <c r="B161" s="151">
        <v>0</v>
      </c>
      <c r="C161" s="152">
        <v>0</v>
      </c>
      <c r="D161" s="139" t="s">
        <v>31</v>
      </c>
      <c r="E161" s="139" t="s">
        <v>31</v>
      </c>
      <c r="F161" s="139" t="s">
        <v>31</v>
      </c>
      <c r="G161" s="83">
        <v>0</v>
      </c>
      <c r="H161" s="29" t="s">
        <v>31</v>
      </c>
    </row>
    <row r="162" spans="1:8" ht="12.5" x14ac:dyDescent="0.25">
      <c r="A162" s="2"/>
      <c r="B162" s="153"/>
      <c r="C162" s="154"/>
      <c r="D162" s="155"/>
      <c r="E162" s="155"/>
      <c r="F162" s="155"/>
      <c r="G162" s="89"/>
      <c r="H162" s="29"/>
    </row>
    <row r="163" spans="1:8" x14ac:dyDescent="0.3">
      <c r="A163" s="31" t="s">
        <v>20</v>
      </c>
      <c r="B163" s="158">
        <v>2772</v>
      </c>
      <c r="C163" s="90">
        <v>2877</v>
      </c>
      <c r="D163" s="91">
        <v>1860</v>
      </c>
      <c r="E163" s="91">
        <v>1000</v>
      </c>
      <c r="F163" s="91">
        <v>17</v>
      </c>
      <c r="G163" s="52">
        <v>0.59089329162321858</v>
      </c>
      <c r="H163" s="33">
        <v>1</v>
      </c>
    </row>
    <row r="164" spans="1:8" ht="12.5" x14ac:dyDescent="0.25">
      <c r="A164" s="2"/>
      <c r="B164" s="2"/>
      <c r="C164" s="2"/>
      <c r="D164" s="2"/>
      <c r="E164" s="2"/>
    </row>
    <row r="165" spans="1:8" ht="12.5" x14ac:dyDescent="0.25">
      <c r="A165" s="2"/>
      <c r="B165" s="2"/>
      <c r="C165" s="2"/>
      <c r="D165" s="2"/>
      <c r="E165" s="2"/>
    </row>
    <row r="166" spans="1:8" x14ac:dyDescent="0.3">
      <c r="A166" s="5" t="s">
        <v>144</v>
      </c>
      <c r="B166" s="5" t="s">
        <v>145</v>
      </c>
      <c r="C166" s="5"/>
      <c r="D166" s="5"/>
      <c r="E166" s="5"/>
      <c r="F166" s="7"/>
      <c r="G166" s="7"/>
      <c r="H166" s="7"/>
    </row>
    <row r="167" spans="1:8" x14ac:dyDescent="0.3">
      <c r="A167" s="8" t="s">
        <v>110</v>
      </c>
      <c r="B167" s="7"/>
      <c r="C167" s="7"/>
      <c r="D167" s="5"/>
      <c r="E167" s="5"/>
      <c r="F167" s="65"/>
      <c r="G167" s="7"/>
      <c r="H167" s="7"/>
    </row>
    <row r="168" spans="1:8" x14ac:dyDescent="0.3">
      <c r="A168" s="9"/>
      <c r="B168" s="2"/>
      <c r="C168" s="2"/>
      <c r="E168" s="21"/>
      <c r="F168" s="66"/>
      <c r="G168" s="10"/>
    </row>
    <row r="169" spans="1:8" x14ac:dyDescent="0.3">
      <c r="A169" s="67"/>
      <c r="B169" s="68" t="s">
        <v>127</v>
      </c>
      <c r="C169" s="69" t="s">
        <v>128</v>
      </c>
      <c r="D169" s="70" t="s">
        <v>138</v>
      </c>
      <c r="E169" s="71"/>
      <c r="F169" s="72"/>
      <c r="G169" s="73"/>
      <c r="H169" s="15" t="s">
        <v>6</v>
      </c>
    </row>
    <row r="170" spans="1:8" x14ac:dyDescent="0.3">
      <c r="A170" s="9"/>
      <c r="B170" s="74" t="s">
        <v>130</v>
      </c>
      <c r="C170" s="75" t="s">
        <v>139</v>
      </c>
      <c r="D170" s="76" t="s">
        <v>132</v>
      </c>
      <c r="E170" s="76" t="s">
        <v>133</v>
      </c>
      <c r="F170" s="18" t="s">
        <v>134</v>
      </c>
      <c r="G170" s="19" t="s">
        <v>135</v>
      </c>
      <c r="H170" s="20" t="s">
        <v>11</v>
      </c>
    </row>
    <row r="171" spans="1:8" x14ac:dyDescent="0.3">
      <c r="A171" s="21" t="s">
        <v>3</v>
      </c>
      <c r="B171" s="77" t="s">
        <v>12</v>
      </c>
      <c r="C171" s="78" t="s">
        <v>12</v>
      </c>
      <c r="D171" s="79" t="s">
        <v>12</v>
      </c>
      <c r="E171" s="79" t="s">
        <v>12</v>
      </c>
      <c r="F171" s="23" t="s">
        <v>12</v>
      </c>
      <c r="G171" s="24" t="s">
        <v>13</v>
      </c>
      <c r="H171" s="25" t="s">
        <v>27</v>
      </c>
    </row>
    <row r="172" spans="1:8" x14ac:dyDescent="0.3">
      <c r="B172" s="144"/>
      <c r="C172" s="150"/>
      <c r="D172" s="150"/>
      <c r="E172" s="150"/>
      <c r="F172" s="145"/>
      <c r="G172" s="19"/>
      <c r="H172" s="27"/>
    </row>
    <row r="173" spans="1:8" ht="12.5" x14ac:dyDescent="0.25">
      <c r="A173" s="2" t="s">
        <v>28</v>
      </c>
      <c r="B173" s="151">
        <v>1269</v>
      </c>
      <c r="C173" s="152">
        <v>1233</v>
      </c>
      <c r="D173" s="139">
        <v>1067</v>
      </c>
      <c r="E173" s="139">
        <v>166</v>
      </c>
      <c r="F173" s="139">
        <v>0</v>
      </c>
      <c r="G173" s="83">
        <v>0</v>
      </c>
      <c r="H173" s="29" t="s">
        <v>31</v>
      </c>
    </row>
    <row r="174" spans="1:8" ht="12.5" x14ac:dyDescent="0.25">
      <c r="A174" s="2" t="s">
        <v>29</v>
      </c>
      <c r="B174" s="151">
        <v>371</v>
      </c>
      <c r="C174" s="152">
        <v>364</v>
      </c>
      <c r="D174" s="139">
        <v>288</v>
      </c>
      <c r="E174" s="139">
        <v>76</v>
      </c>
      <c r="F174" s="139">
        <v>0</v>
      </c>
      <c r="G174" s="83">
        <v>0</v>
      </c>
      <c r="H174" s="29">
        <v>0</v>
      </c>
    </row>
    <row r="175" spans="1:8" ht="12.5" x14ac:dyDescent="0.25">
      <c r="A175" s="2" t="s">
        <v>30</v>
      </c>
      <c r="B175" s="151">
        <v>0</v>
      </c>
      <c r="C175" s="152">
        <v>0</v>
      </c>
      <c r="D175" s="139" t="s">
        <v>31</v>
      </c>
      <c r="E175" s="139" t="s">
        <v>31</v>
      </c>
      <c r="F175" s="139" t="s">
        <v>31</v>
      </c>
      <c r="G175" s="83">
        <v>0</v>
      </c>
      <c r="H175" s="29" t="s">
        <v>31</v>
      </c>
    </row>
    <row r="176" spans="1:8" ht="12.5" x14ac:dyDescent="0.25">
      <c r="A176" s="2" t="s">
        <v>32</v>
      </c>
      <c r="B176" s="151">
        <v>28</v>
      </c>
      <c r="C176" s="152">
        <v>26</v>
      </c>
      <c r="D176" s="139">
        <v>16</v>
      </c>
      <c r="E176" s="139">
        <v>10</v>
      </c>
      <c r="F176" s="139">
        <v>0</v>
      </c>
      <c r="G176" s="83">
        <v>0</v>
      </c>
      <c r="H176" s="29">
        <v>1</v>
      </c>
    </row>
    <row r="177" spans="1:8" ht="12.5" x14ac:dyDescent="0.25">
      <c r="A177" s="2" t="s">
        <v>140</v>
      </c>
      <c r="B177" s="151">
        <v>0</v>
      </c>
      <c r="C177" s="152">
        <v>0</v>
      </c>
      <c r="D177" s="139" t="s">
        <v>31</v>
      </c>
      <c r="E177" s="139" t="s">
        <v>31</v>
      </c>
      <c r="F177" s="139" t="s">
        <v>31</v>
      </c>
      <c r="G177" s="83">
        <v>0</v>
      </c>
      <c r="H177" s="29" t="s">
        <v>31</v>
      </c>
    </row>
    <row r="178" spans="1:8" ht="12.5" x14ac:dyDescent="0.25">
      <c r="A178" s="2" t="s">
        <v>34</v>
      </c>
      <c r="B178" s="151">
        <v>316</v>
      </c>
      <c r="C178" s="152">
        <v>301</v>
      </c>
      <c r="D178" s="139">
        <v>288</v>
      </c>
      <c r="E178" s="139">
        <v>13</v>
      </c>
      <c r="F178" s="139">
        <v>0</v>
      </c>
      <c r="G178" s="83">
        <v>0</v>
      </c>
      <c r="H178" s="29">
        <v>1</v>
      </c>
    </row>
    <row r="179" spans="1:8" ht="12.5" x14ac:dyDescent="0.25">
      <c r="A179" s="2" t="s">
        <v>35</v>
      </c>
      <c r="B179" s="151">
        <v>9</v>
      </c>
      <c r="C179" s="152">
        <v>7</v>
      </c>
      <c r="D179" s="139">
        <v>2</v>
      </c>
      <c r="E179" s="139">
        <v>5</v>
      </c>
      <c r="F179" s="139">
        <v>0</v>
      </c>
      <c r="G179" s="83">
        <v>0</v>
      </c>
      <c r="H179" s="29">
        <v>5</v>
      </c>
    </row>
    <row r="180" spans="1:8" ht="12.5" x14ac:dyDescent="0.25">
      <c r="A180" s="2" t="s">
        <v>36</v>
      </c>
      <c r="B180" s="151">
        <v>0</v>
      </c>
      <c r="C180" s="152">
        <v>0</v>
      </c>
      <c r="D180" s="139" t="s">
        <v>31</v>
      </c>
      <c r="E180" s="139" t="s">
        <v>31</v>
      </c>
      <c r="F180" s="139" t="s">
        <v>31</v>
      </c>
      <c r="G180" s="83">
        <v>0</v>
      </c>
      <c r="H180" s="29" t="s">
        <v>31</v>
      </c>
    </row>
    <row r="181" spans="1:8" ht="12.5" x14ac:dyDescent="0.25">
      <c r="A181" s="2" t="s">
        <v>37</v>
      </c>
      <c r="B181" s="151">
        <v>499</v>
      </c>
      <c r="C181" s="152">
        <v>490</v>
      </c>
      <c r="D181" s="139">
        <v>431</v>
      </c>
      <c r="E181" s="139">
        <v>59</v>
      </c>
      <c r="F181" s="139">
        <v>0</v>
      </c>
      <c r="G181" s="83">
        <v>0</v>
      </c>
      <c r="H181" s="29">
        <v>0</v>
      </c>
    </row>
    <row r="182" spans="1:8" ht="12.5" x14ac:dyDescent="0.25">
      <c r="A182" s="2" t="s">
        <v>38</v>
      </c>
      <c r="B182" s="151">
        <v>5</v>
      </c>
      <c r="C182" s="152">
        <v>4</v>
      </c>
      <c r="D182" s="139">
        <v>2</v>
      </c>
      <c r="E182" s="139">
        <v>2</v>
      </c>
      <c r="F182" s="139">
        <v>0</v>
      </c>
      <c r="G182" s="83">
        <v>0</v>
      </c>
      <c r="H182" s="29">
        <v>3</v>
      </c>
    </row>
    <row r="183" spans="1:8" ht="12.5" x14ac:dyDescent="0.25">
      <c r="A183" s="2" t="s">
        <v>39</v>
      </c>
      <c r="B183" s="151">
        <v>41</v>
      </c>
      <c r="C183" s="152">
        <v>41</v>
      </c>
      <c r="D183" s="139">
        <v>40</v>
      </c>
      <c r="E183" s="139">
        <v>1</v>
      </c>
      <c r="F183" s="139">
        <v>0</v>
      </c>
      <c r="G183" s="83">
        <v>0</v>
      </c>
      <c r="H183" s="29">
        <v>1</v>
      </c>
    </row>
    <row r="184" spans="1:8" ht="12.5" x14ac:dyDescent="0.25">
      <c r="A184" s="2" t="s">
        <v>40</v>
      </c>
      <c r="B184" s="151">
        <v>0</v>
      </c>
      <c r="C184" s="152">
        <v>0</v>
      </c>
      <c r="D184" s="139" t="s">
        <v>31</v>
      </c>
      <c r="E184" s="139" t="s">
        <v>31</v>
      </c>
      <c r="F184" s="139" t="s">
        <v>31</v>
      </c>
      <c r="G184" s="83">
        <v>0</v>
      </c>
      <c r="H184" s="29" t="s">
        <v>31</v>
      </c>
    </row>
    <row r="185" spans="1:8" ht="12.5" x14ac:dyDescent="0.25">
      <c r="A185" s="2" t="s">
        <v>41</v>
      </c>
      <c r="B185" s="151">
        <v>0</v>
      </c>
      <c r="C185" s="152">
        <v>0</v>
      </c>
      <c r="D185" s="139">
        <v>0</v>
      </c>
      <c r="E185" s="139">
        <v>0</v>
      </c>
      <c r="F185" s="139">
        <v>0</v>
      </c>
      <c r="G185" s="83">
        <v>0</v>
      </c>
      <c r="H185" s="29" t="s">
        <v>31</v>
      </c>
    </row>
    <row r="186" spans="1:8" ht="12.5" x14ac:dyDescent="0.25">
      <c r="A186" s="2" t="s">
        <v>42</v>
      </c>
      <c r="B186" s="151">
        <v>0</v>
      </c>
      <c r="C186" s="152">
        <v>0</v>
      </c>
      <c r="D186" s="139" t="s">
        <v>31</v>
      </c>
      <c r="E186" s="139" t="s">
        <v>31</v>
      </c>
      <c r="F186" s="139" t="s">
        <v>31</v>
      </c>
      <c r="G186" s="83">
        <v>0</v>
      </c>
      <c r="H186" s="29" t="s">
        <v>31</v>
      </c>
    </row>
    <row r="187" spans="1:8" ht="12.5" x14ac:dyDescent="0.25">
      <c r="A187" s="2" t="s">
        <v>44</v>
      </c>
      <c r="B187" s="151">
        <v>0</v>
      </c>
      <c r="C187" s="152">
        <v>0</v>
      </c>
      <c r="D187" s="139" t="s">
        <v>31</v>
      </c>
      <c r="E187" s="139" t="s">
        <v>31</v>
      </c>
      <c r="F187" s="139" t="s">
        <v>31</v>
      </c>
      <c r="G187" s="83">
        <v>0</v>
      </c>
      <c r="H187" s="29" t="s">
        <v>31</v>
      </c>
    </row>
    <row r="188" spans="1:8" ht="12.5" x14ac:dyDescent="0.25">
      <c r="A188" s="2" t="s">
        <v>45</v>
      </c>
      <c r="B188" s="151">
        <v>0</v>
      </c>
      <c r="C188" s="152">
        <v>0</v>
      </c>
      <c r="D188" s="139" t="s">
        <v>31</v>
      </c>
      <c r="E188" s="139" t="s">
        <v>31</v>
      </c>
      <c r="F188" s="139" t="s">
        <v>31</v>
      </c>
      <c r="G188" s="83">
        <v>0</v>
      </c>
      <c r="H188" s="29" t="s">
        <v>31</v>
      </c>
    </row>
    <row r="189" spans="1:8" ht="12.5" x14ac:dyDescent="0.25">
      <c r="A189" s="2" t="s">
        <v>46</v>
      </c>
      <c r="B189" s="151">
        <v>587</v>
      </c>
      <c r="C189" s="152">
        <v>580</v>
      </c>
      <c r="D189" s="139">
        <v>342</v>
      </c>
      <c r="E189" s="139">
        <v>233</v>
      </c>
      <c r="F189" s="139">
        <v>5</v>
      </c>
      <c r="G189" s="83">
        <v>0.86206896551724133</v>
      </c>
      <c r="H189" s="29" t="s">
        <v>31</v>
      </c>
    </row>
    <row r="190" spans="1:8" ht="12.5" x14ac:dyDescent="0.25">
      <c r="A190" s="2" t="s">
        <v>47</v>
      </c>
      <c r="B190" s="151">
        <v>331</v>
      </c>
      <c r="C190" s="152">
        <v>326</v>
      </c>
      <c r="D190" s="139">
        <v>121</v>
      </c>
      <c r="E190" s="139">
        <v>200</v>
      </c>
      <c r="F190" s="139">
        <v>5</v>
      </c>
      <c r="G190" s="83">
        <v>1.5337423312883436</v>
      </c>
      <c r="H190" s="29">
        <v>6</v>
      </c>
    </row>
    <row r="191" spans="1:8" ht="12.5" x14ac:dyDescent="0.25">
      <c r="A191" s="2" t="s">
        <v>48</v>
      </c>
      <c r="B191" s="151">
        <v>17</v>
      </c>
      <c r="C191" s="152">
        <v>17</v>
      </c>
      <c r="D191" s="139">
        <v>17</v>
      </c>
      <c r="E191" s="139">
        <v>0</v>
      </c>
      <c r="F191" s="139">
        <v>0</v>
      </c>
      <c r="G191" s="83">
        <v>0</v>
      </c>
      <c r="H191" s="29">
        <v>0</v>
      </c>
    </row>
    <row r="192" spans="1:8" ht="12.5" x14ac:dyDescent="0.25">
      <c r="A192" s="2" t="s">
        <v>49</v>
      </c>
      <c r="B192" s="151">
        <v>1</v>
      </c>
      <c r="C192" s="152">
        <v>1</v>
      </c>
      <c r="D192" s="139">
        <v>0</v>
      </c>
      <c r="E192" s="139">
        <v>1</v>
      </c>
      <c r="F192" s="139">
        <v>0</v>
      </c>
      <c r="G192" s="83">
        <v>0</v>
      </c>
      <c r="H192" s="29">
        <v>8</v>
      </c>
    </row>
    <row r="193" spans="1:8" ht="12.5" x14ac:dyDescent="0.25">
      <c r="A193" s="2" t="s">
        <v>50</v>
      </c>
      <c r="B193" s="151">
        <v>0</v>
      </c>
      <c r="C193" s="152">
        <v>0</v>
      </c>
      <c r="D193" s="139" t="s">
        <v>31</v>
      </c>
      <c r="E193" s="139" t="s">
        <v>31</v>
      </c>
      <c r="F193" s="139" t="s">
        <v>31</v>
      </c>
      <c r="G193" s="83">
        <v>0</v>
      </c>
      <c r="H193" s="29" t="s">
        <v>31</v>
      </c>
    </row>
    <row r="194" spans="1:8" ht="12.5" x14ac:dyDescent="0.25">
      <c r="A194" s="2" t="s">
        <v>51</v>
      </c>
      <c r="B194" s="151">
        <v>190</v>
      </c>
      <c r="C194" s="152">
        <v>188</v>
      </c>
      <c r="D194" s="139">
        <v>158</v>
      </c>
      <c r="E194" s="139">
        <v>30</v>
      </c>
      <c r="F194" s="139">
        <v>0</v>
      </c>
      <c r="G194" s="83">
        <v>0</v>
      </c>
      <c r="H194" s="29">
        <v>0</v>
      </c>
    </row>
    <row r="195" spans="1:8" ht="12.5" x14ac:dyDescent="0.25">
      <c r="A195" s="2" t="s">
        <v>52</v>
      </c>
      <c r="B195" s="151">
        <v>7</v>
      </c>
      <c r="C195" s="152">
        <v>7</v>
      </c>
      <c r="D195" s="139">
        <v>7</v>
      </c>
      <c r="E195" s="139">
        <v>0</v>
      </c>
      <c r="F195" s="139">
        <v>0</v>
      </c>
      <c r="G195" s="83">
        <v>0</v>
      </c>
      <c r="H195" s="29">
        <v>0</v>
      </c>
    </row>
    <row r="196" spans="1:8" ht="12.5" x14ac:dyDescent="0.25">
      <c r="A196" s="2" t="s">
        <v>53</v>
      </c>
      <c r="B196" s="151">
        <v>17</v>
      </c>
      <c r="C196" s="152">
        <v>17</v>
      </c>
      <c r="D196" s="139">
        <v>17</v>
      </c>
      <c r="E196" s="139">
        <v>0</v>
      </c>
      <c r="F196" s="139">
        <v>0</v>
      </c>
      <c r="G196" s="83">
        <v>0</v>
      </c>
      <c r="H196" s="29">
        <v>0</v>
      </c>
    </row>
    <row r="197" spans="1:8" ht="12.5" x14ac:dyDescent="0.25">
      <c r="A197" s="2" t="s">
        <v>54</v>
      </c>
      <c r="B197" s="151">
        <v>4</v>
      </c>
      <c r="C197" s="152">
        <v>4</v>
      </c>
      <c r="D197" s="139">
        <v>2</v>
      </c>
      <c r="E197" s="139">
        <v>2</v>
      </c>
      <c r="F197" s="139">
        <v>0</v>
      </c>
      <c r="G197" s="83">
        <v>0</v>
      </c>
      <c r="H197" s="29">
        <v>2.5</v>
      </c>
    </row>
    <row r="198" spans="1:8" ht="12.5" x14ac:dyDescent="0.25">
      <c r="A198" s="2" t="s">
        <v>55</v>
      </c>
      <c r="B198" s="151">
        <v>20</v>
      </c>
      <c r="C198" s="152">
        <v>20</v>
      </c>
      <c r="D198" s="139">
        <v>20</v>
      </c>
      <c r="E198" s="139">
        <v>0</v>
      </c>
      <c r="F198" s="139">
        <v>0</v>
      </c>
      <c r="G198" s="83">
        <v>0</v>
      </c>
      <c r="H198" s="29">
        <v>0</v>
      </c>
    </row>
    <row r="199" spans="1:8" ht="12.5" x14ac:dyDescent="0.25">
      <c r="A199" s="2" t="s">
        <v>56</v>
      </c>
      <c r="B199" s="151">
        <v>0</v>
      </c>
      <c r="C199" s="152">
        <v>0</v>
      </c>
      <c r="D199" s="139" t="s">
        <v>31</v>
      </c>
      <c r="E199" s="139" t="s">
        <v>31</v>
      </c>
      <c r="F199" s="139" t="s">
        <v>31</v>
      </c>
      <c r="G199" s="83">
        <v>0</v>
      </c>
      <c r="H199" s="29" t="s">
        <v>31</v>
      </c>
    </row>
    <row r="200" spans="1:8" ht="12.5" x14ac:dyDescent="0.25">
      <c r="A200" s="2" t="s">
        <v>15</v>
      </c>
      <c r="B200" s="151">
        <v>22</v>
      </c>
      <c r="C200" s="152">
        <v>21</v>
      </c>
      <c r="D200" s="139">
        <v>21</v>
      </c>
      <c r="E200" s="139">
        <v>0</v>
      </c>
      <c r="F200" s="139">
        <v>0</v>
      </c>
      <c r="G200" s="83">
        <v>0</v>
      </c>
      <c r="H200" s="29">
        <v>0</v>
      </c>
    </row>
    <row r="201" spans="1:8" ht="12.5" x14ac:dyDescent="0.25">
      <c r="A201" s="2" t="s">
        <v>57</v>
      </c>
      <c r="B201" s="151">
        <v>122</v>
      </c>
      <c r="C201" s="152">
        <v>120</v>
      </c>
      <c r="D201" s="139">
        <v>101</v>
      </c>
      <c r="E201" s="139">
        <v>19</v>
      </c>
      <c r="F201" s="139">
        <v>0</v>
      </c>
      <c r="G201" s="83">
        <v>0</v>
      </c>
      <c r="H201" s="29" t="s">
        <v>31</v>
      </c>
    </row>
    <row r="202" spans="1:8" ht="12.5" x14ac:dyDescent="0.25">
      <c r="A202" s="2" t="s">
        <v>58</v>
      </c>
      <c r="B202" s="151">
        <v>120</v>
      </c>
      <c r="C202" s="152">
        <v>119</v>
      </c>
      <c r="D202" s="139">
        <v>100</v>
      </c>
      <c r="E202" s="139">
        <v>19</v>
      </c>
      <c r="F202" s="139">
        <v>0</v>
      </c>
      <c r="G202" s="83">
        <v>0</v>
      </c>
      <c r="H202" s="29">
        <v>0</v>
      </c>
    </row>
    <row r="203" spans="1:8" ht="12.5" x14ac:dyDescent="0.25">
      <c r="A203" s="2" t="s">
        <v>59</v>
      </c>
      <c r="B203" s="151">
        <v>0</v>
      </c>
      <c r="C203" s="152">
        <v>0</v>
      </c>
      <c r="D203" s="139" t="s">
        <v>31</v>
      </c>
      <c r="E203" s="139" t="s">
        <v>31</v>
      </c>
      <c r="F203" s="139" t="s">
        <v>31</v>
      </c>
      <c r="G203" s="83">
        <v>0</v>
      </c>
      <c r="H203" s="29" t="s">
        <v>31</v>
      </c>
    </row>
    <row r="204" spans="1:8" ht="12.5" x14ac:dyDescent="0.25">
      <c r="A204" s="2" t="s">
        <v>60</v>
      </c>
      <c r="B204" s="151">
        <v>2</v>
      </c>
      <c r="C204" s="152">
        <v>1</v>
      </c>
      <c r="D204" s="139">
        <v>1</v>
      </c>
      <c r="E204" s="139">
        <v>0</v>
      </c>
      <c r="F204" s="139">
        <v>0</v>
      </c>
      <c r="G204" s="83">
        <v>0</v>
      </c>
      <c r="H204" s="29">
        <v>0</v>
      </c>
    </row>
    <row r="205" spans="1:8" ht="12.5" x14ac:dyDescent="0.25">
      <c r="A205" s="2" t="s">
        <v>61</v>
      </c>
      <c r="B205" s="151">
        <v>0</v>
      </c>
      <c r="C205" s="152">
        <v>0</v>
      </c>
      <c r="D205" s="139" t="s">
        <v>31</v>
      </c>
      <c r="E205" s="139" t="s">
        <v>31</v>
      </c>
      <c r="F205" s="139" t="s">
        <v>31</v>
      </c>
      <c r="G205" s="83">
        <v>0</v>
      </c>
      <c r="H205" s="29" t="s">
        <v>31</v>
      </c>
    </row>
    <row r="206" spans="1:8" ht="12.5" x14ac:dyDescent="0.25">
      <c r="A206" s="2" t="s">
        <v>62</v>
      </c>
      <c r="B206" s="151">
        <v>0</v>
      </c>
      <c r="C206" s="152">
        <v>0</v>
      </c>
      <c r="D206" s="139" t="s">
        <v>31</v>
      </c>
      <c r="E206" s="139" t="s">
        <v>31</v>
      </c>
      <c r="F206" s="139" t="s">
        <v>31</v>
      </c>
      <c r="G206" s="83">
        <v>0</v>
      </c>
      <c r="H206" s="29" t="s">
        <v>31</v>
      </c>
    </row>
    <row r="207" spans="1:8" ht="12.5" x14ac:dyDescent="0.25">
      <c r="A207" s="2" t="s">
        <v>63</v>
      </c>
      <c r="B207" s="151">
        <v>77</v>
      </c>
      <c r="C207" s="152">
        <v>72</v>
      </c>
      <c r="D207" s="139">
        <v>40</v>
      </c>
      <c r="E207" s="139">
        <v>27</v>
      </c>
      <c r="F207" s="139">
        <v>5</v>
      </c>
      <c r="G207" s="83">
        <v>6.9444444444444446</v>
      </c>
      <c r="H207" s="29" t="s">
        <v>31</v>
      </c>
    </row>
    <row r="208" spans="1:8" ht="12.5" x14ac:dyDescent="0.25">
      <c r="A208" s="2" t="s">
        <v>64</v>
      </c>
      <c r="B208" s="151">
        <v>75</v>
      </c>
      <c r="C208" s="152">
        <v>70</v>
      </c>
      <c r="D208" s="139">
        <v>38</v>
      </c>
      <c r="E208" s="139">
        <v>27</v>
      </c>
      <c r="F208" s="139">
        <v>5</v>
      </c>
      <c r="G208" s="83">
        <v>7.1428571428571423</v>
      </c>
      <c r="H208" s="29">
        <v>1</v>
      </c>
    </row>
    <row r="209" spans="1:8" ht="12.5" x14ac:dyDescent="0.25">
      <c r="A209" s="2" t="s">
        <v>65</v>
      </c>
      <c r="B209" s="151">
        <v>2</v>
      </c>
      <c r="C209" s="152">
        <v>2</v>
      </c>
      <c r="D209" s="139">
        <v>2</v>
      </c>
      <c r="E209" s="139">
        <v>0</v>
      </c>
      <c r="F209" s="139">
        <v>0</v>
      </c>
      <c r="G209" s="83">
        <v>0</v>
      </c>
      <c r="H209" s="29">
        <v>2</v>
      </c>
    </row>
    <row r="210" spans="1:8" ht="12.5" x14ac:dyDescent="0.25">
      <c r="A210" s="2" t="s">
        <v>66</v>
      </c>
      <c r="B210" s="151">
        <v>0</v>
      </c>
      <c r="C210" s="152">
        <v>0</v>
      </c>
      <c r="D210" s="139" t="s">
        <v>31</v>
      </c>
      <c r="E210" s="139" t="s">
        <v>31</v>
      </c>
      <c r="F210" s="139" t="s">
        <v>31</v>
      </c>
      <c r="G210" s="83">
        <v>0</v>
      </c>
      <c r="H210" s="29" t="s">
        <v>31</v>
      </c>
    </row>
    <row r="211" spans="1:8" ht="12.5" x14ac:dyDescent="0.25">
      <c r="A211" s="2" t="s">
        <v>67</v>
      </c>
      <c r="B211" s="151">
        <v>0</v>
      </c>
      <c r="C211" s="152">
        <v>0</v>
      </c>
      <c r="D211" s="139" t="s">
        <v>31</v>
      </c>
      <c r="E211" s="139" t="s">
        <v>31</v>
      </c>
      <c r="F211" s="139" t="s">
        <v>31</v>
      </c>
      <c r="G211" s="83">
        <v>0</v>
      </c>
      <c r="H211" s="29" t="s">
        <v>31</v>
      </c>
    </row>
    <row r="212" spans="1:8" ht="12.5" x14ac:dyDescent="0.25">
      <c r="A212" s="2" t="s">
        <v>68</v>
      </c>
      <c r="B212" s="151">
        <v>0</v>
      </c>
      <c r="C212" s="152">
        <v>0</v>
      </c>
      <c r="D212" s="139" t="s">
        <v>31</v>
      </c>
      <c r="E212" s="139" t="s">
        <v>31</v>
      </c>
      <c r="F212" s="139" t="s">
        <v>31</v>
      </c>
      <c r="G212" s="83">
        <v>0</v>
      </c>
      <c r="H212" s="29" t="s">
        <v>31</v>
      </c>
    </row>
    <row r="213" spans="1:8" ht="12.5" x14ac:dyDescent="0.25">
      <c r="A213" s="2" t="s">
        <v>69</v>
      </c>
      <c r="B213" s="151">
        <v>0</v>
      </c>
      <c r="C213" s="152">
        <v>0</v>
      </c>
      <c r="D213" s="139" t="s">
        <v>31</v>
      </c>
      <c r="E213" s="139" t="s">
        <v>31</v>
      </c>
      <c r="F213" s="139" t="s">
        <v>31</v>
      </c>
      <c r="G213" s="83">
        <v>0</v>
      </c>
      <c r="H213" s="29" t="s">
        <v>31</v>
      </c>
    </row>
    <row r="214" spans="1:8" ht="12.5" x14ac:dyDescent="0.25">
      <c r="A214" s="2" t="s">
        <v>70</v>
      </c>
      <c r="B214" s="151">
        <v>0</v>
      </c>
      <c r="C214" s="152">
        <v>0</v>
      </c>
      <c r="D214" s="139" t="s">
        <v>31</v>
      </c>
      <c r="E214" s="139" t="s">
        <v>31</v>
      </c>
      <c r="F214" s="139" t="s">
        <v>31</v>
      </c>
      <c r="G214" s="83">
        <v>0</v>
      </c>
      <c r="H214" s="29" t="s">
        <v>31</v>
      </c>
    </row>
    <row r="215" spans="1:8" ht="12.5" x14ac:dyDescent="0.25">
      <c r="A215" s="2" t="s">
        <v>71</v>
      </c>
      <c r="B215" s="151">
        <v>0</v>
      </c>
      <c r="C215" s="152">
        <v>0</v>
      </c>
      <c r="D215" s="139" t="s">
        <v>31</v>
      </c>
      <c r="E215" s="139" t="s">
        <v>31</v>
      </c>
      <c r="F215" s="139" t="s">
        <v>31</v>
      </c>
      <c r="G215" s="83">
        <v>0</v>
      </c>
      <c r="H215" s="29" t="s">
        <v>31</v>
      </c>
    </row>
    <row r="216" spans="1:8" ht="12.5" x14ac:dyDescent="0.25">
      <c r="A216" s="2" t="s">
        <v>72</v>
      </c>
      <c r="B216" s="151">
        <v>0</v>
      </c>
      <c r="C216" s="152">
        <v>0</v>
      </c>
      <c r="D216" s="139" t="s">
        <v>31</v>
      </c>
      <c r="E216" s="139" t="s">
        <v>31</v>
      </c>
      <c r="F216" s="139" t="s">
        <v>31</v>
      </c>
      <c r="G216" s="83">
        <v>0</v>
      </c>
      <c r="H216" s="29" t="s">
        <v>31</v>
      </c>
    </row>
    <row r="217" spans="1:8" ht="12.5" x14ac:dyDescent="0.25">
      <c r="A217" s="2" t="s">
        <v>73</v>
      </c>
      <c r="B217" s="151">
        <v>570</v>
      </c>
      <c r="C217" s="152">
        <v>564</v>
      </c>
      <c r="D217" s="139">
        <v>452</v>
      </c>
      <c r="E217" s="139">
        <v>111</v>
      </c>
      <c r="F217" s="139">
        <v>1</v>
      </c>
      <c r="G217" s="83">
        <v>0.1773049645390071</v>
      </c>
      <c r="H217" s="29" t="s">
        <v>31</v>
      </c>
    </row>
    <row r="218" spans="1:8" ht="12.5" x14ac:dyDescent="0.25">
      <c r="A218" s="2" t="s">
        <v>74</v>
      </c>
      <c r="B218" s="151">
        <v>570</v>
      </c>
      <c r="C218" s="152">
        <v>564</v>
      </c>
      <c r="D218" s="139">
        <v>452</v>
      </c>
      <c r="E218" s="139">
        <v>111</v>
      </c>
      <c r="F218" s="139">
        <v>1</v>
      </c>
      <c r="G218" s="83">
        <v>0.1773049645390071</v>
      </c>
      <c r="H218" s="29">
        <v>1</v>
      </c>
    </row>
    <row r="219" spans="1:8" ht="12.5" x14ac:dyDescent="0.25">
      <c r="A219" s="2" t="s">
        <v>75</v>
      </c>
      <c r="B219" s="151">
        <v>0</v>
      </c>
      <c r="C219" s="152">
        <v>0</v>
      </c>
      <c r="D219" s="139" t="s">
        <v>31</v>
      </c>
      <c r="E219" s="139" t="s">
        <v>31</v>
      </c>
      <c r="F219" s="139" t="s">
        <v>31</v>
      </c>
      <c r="G219" s="83">
        <v>0</v>
      </c>
      <c r="H219" s="29" t="s">
        <v>31</v>
      </c>
    </row>
    <row r="220" spans="1:8" ht="12.5" x14ac:dyDescent="0.25">
      <c r="A220" s="2" t="s">
        <v>76</v>
      </c>
      <c r="B220" s="151">
        <v>506</v>
      </c>
      <c r="C220" s="152">
        <v>488</v>
      </c>
      <c r="D220" s="139">
        <v>402</v>
      </c>
      <c r="E220" s="139">
        <v>86</v>
      </c>
      <c r="F220" s="139">
        <v>0</v>
      </c>
      <c r="G220" s="83">
        <v>0</v>
      </c>
      <c r="H220" s="29" t="s">
        <v>31</v>
      </c>
    </row>
    <row r="221" spans="1:8" ht="12.5" x14ac:dyDescent="0.25">
      <c r="A221" s="2" t="s">
        <v>77</v>
      </c>
      <c r="B221" s="151">
        <v>506</v>
      </c>
      <c r="C221" s="152">
        <v>488</v>
      </c>
      <c r="D221" s="139">
        <v>402</v>
      </c>
      <c r="E221" s="139">
        <v>86</v>
      </c>
      <c r="F221" s="139">
        <v>0</v>
      </c>
      <c r="G221" s="83">
        <v>0</v>
      </c>
      <c r="H221" s="29">
        <v>1</v>
      </c>
    </row>
    <row r="222" spans="1:8" ht="12.5" x14ac:dyDescent="0.25">
      <c r="A222" s="2" t="s">
        <v>78</v>
      </c>
      <c r="B222" s="151">
        <v>0</v>
      </c>
      <c r="C222" s="152">
        <v>0</v>
      </c>
      <c r="D222" s="139" t="s">
        <v>31</v>
      </c>
      <c r="E222" s="139" t="s">
        <v>31</v>
      </c>
      <c r="F222" s="139" t="s">
        <v>31</v>
      </c>
      <c r="G222" s="83">
        <v>0</v>
      </c>
      <c r="H222" s="29" t="s">
        <v>31</v>
      </c>
    </row>
    <row r="223" spans="1:8" ht="12.5" x14ac:dyDescent="0.25">
      <c r="A223" s="2" t="s">
        <v>79</v>
      </c>
      <c r="B223" s="151">
        <v>0</v>
      </c>
      <c r="C223" s="152">
        <v>0</v>
      </c>
      <c r="D223" s="139" t="s">
        <v>31</v>
      </c>
      <c r="E223" s="139" t="s">
        <v>31</v>
      </c>
      <c r="F223" s="139" t="s">
        <v>31</v>
      </c>
      <c r="G223" s="83">
        <v>0</v>
      </c>
      <c r="H223" s="29" t="s">
        <v>31</v>
      </c>
    </row>
    <row r="224" spans="1:8" ht="12.5" x14ac:dyDescent="0.25">
      <c r="A224" s="2" t="s">
        <v>80</v>
      </c>
      <c r="B224" s="151">
        <v>0</v>
      </c>
      <c r="C224" s="152">
        <v>0</v>
      </c>
      <c r="D224" s="139">
        <v>0</v>
      </c>
      <c r="E224" s="139">
        <v>0</v>
      </c>
      <c r="F224" s="139">
        <v>0</v>
      </c>
      <c r="G224" s="83">
        <v>0</v>
      </c>
      <c r="H224" s="29" t="s">
        <v>31</v>
      </c>
    </row>
    <row r="225" spans="1:8" ht="12.5" x14ac:dyDescent="0.25">
      <c r="A225" s="2" t="s">
        <v>81</v>
      </c>
      <c r="B225" s="151">
        <v>0</v>
      </c>
      <c r="C225" s="152">
        <v>0</v>
      </c>
      <c r="D225" s="139" t="s">
        <v>31</v>
      </c>
      <c r="E225" s="139" t="s">
        <v>31</v>
      </c>
      <c r="F225" s="139" t="s">
        <v>31</v>
      </c>
      <c r="G225" s="83">
        <v>0</v>
      </c>
      <c r="H225" s="29" t="s">
        <v>31</v>
      </c>
    </row>
    <row r="226" spans="1:8" ht="12.5" x14ac:dyDescent="0.25">
      <c r="A226" s="2" t="s">
        <v>82</v>
      </c>
      <c r="B226" s="151">
        <v>0</v>
      </c>
      <c r="C226" s="152">
        <v>0</v>
      </c>
      <c r="D226" s="139" t="s">
        <v>31</v>
      </c>
      <c r="E226" s="139" t="s">
        <v>31</v>
      </c>
      <c r="F226" s="139" t="s">
        <v>31</v>
      </c>
      <c r="G226" s="83">
        <v>0</v>
      </c>
      <c r="H226" s="29" t="s">
        <v>31</v>
      </c>
    </row>
    <row r="227" spans="1:8" ht="12.5" x14ac:dyDescent="0.25">
      <c r="A227" s="2" t="s">
        <v>83</v>
      </c>
      <c r="B227" s="151">
        <v>0</v>
      </c>
      <c r="C227" s="152">
        <v>0</v>
      </c>
      <c r="D227" s="139">
        <v>0</v>
      </c>
      <c r="E227" s="139">
        <v>0</v>
      </c>
      <c r="F227" s="139">
        <v>0</v>
      </c>
      <c r="G227" s="83">
        <v>0</v>
      </c>
      <c r="H227" s="29" t="s">
        <v>31</v>
      </c>
    </row>
    <row r="228" spans="1:8" ht="12.5" x14ac:dyDescent="0.25">
      <c r="A228" s="2" t="s">
        <v>84</v>
      </c>
      <c r="B228" s="151">
        <v>0</v>
      </c>
      <c r="C228" s="152">
        <v>0</v>
      </c>
      <c r="D228" s="139" t="s">
        <v>31</v>
      </c>
      <c r="E228" s="139" t="s">
        <v>31</v>
      </c>
      <c r="F228" s="139" t="s">
        <v>31</v>
      </c>
      <c r="G228" s="83">
        <v>0</v>
      </c>
      <c r="H228" s="29" t="s">
        <v>31</v>
      </c>
    </row>
    <row r="229" spans="1:8" ht="12.5" x14ac:dyDescent="0.25">
      <c r="A229" s="2" t="s">
        <v>85</v>
      </c>
      <c r="B229" s="151">
        <v>0</v>
      </c>
      <c r="C229" s="152">
        <v>0</v>
      </c>
      <c r="D229" s="139" t="s">
        <v>31</v>
      </c>
      <c r="E229" s="139" t="s">
        <v>31</v>
      </c>
      <c r="F229" s="139" t="s">
        <v>31</v>
      </c>
      <c r="G229" s="83">
        <v>0</v>
      </c>
      <c r="H229" s="29" t="s">
        <v>31</v>
      </c>
    </row>
    <row r="230" spans="1:8" ht="12.5" x14ac:dyDescent="0.25">
      <c r="A230" s="2" t="s">
        <v>86</v>
      </c>
      <c r="B230" s="151">
        <v>0</v>
      </c>
      <c r="C230" s="152">
        <v>0</v>
      </c>
      <c r="D230" s="139" t="s">
        <v>31</v>
      </c>
      <c r="E230" s="139" t="s">
        <v>31</v>
      </c>
      <c r="F230" s="139" t="s">
        <v>31</v>
      </c>
      <c r="G230" s="83">
        <v>0</v>
      </c>
      <c r="H230" s="29" t="s">
        <v>31</v>
      </c>
    </row>
    <row r="231" spans="1:8" ht="12.5" x14ac:dyDescent="0.25">
      <c r="A231" s="2" t="s">
        <v>87</v>
      </c>
      <c r="B231" s="151">
        <v>0</v>
      </c>
      <c r="C231" s="152">
        <v>0</v>
      </c>
      <c r="D231" s="139" t="s">
        <v>31</v>
      </c>
      <c r="E231" s="139" t="s">
        <v>31</v>
      </c>
      <c r="F231" s="139" t="s">
        <v>31</v>
      </c>
      <c r="G231" s="83">
        <v>0</v>
      </c>
      <c r="H231" s="29" t="s">
        <v>31</v>
      </c>
    </row>
    <row r="232" spans="1:8" ht="12.5" x14ac:dyDescent="0.25">
      <c r="A232" s="2" t="s">
        <v>88</v>
      </c>
      <c r="B232" s="151">
        <v>115</v>
      </c>
      <c r="C232" s="152">
        <v>103</v>
      </c>
      <c r="D232" s="139">
        <v>39</v>
      </c>
      <c r="E232" s="139">
        <v>64</v>
      </c>
      <c r="F232" s="139">
        <v>0</v>
      </c>
      <c r="G232" s="83">
        <v>0</v>
      </c>
      <c r="H232" s="29" t="s">
        <v>31</v>
      </c>
    </row>
    <row r="233" spans="1:8" ht="12.5" x14ac:dyDescent="0.25">
      <c r="A233" s="2" t="s">
        <v>89</v>
      </c>
      <c r="B233" s="151">
        <v>114</v>
      </c>
      <c r="C233" s="152">
        <v>103</v>
      </c>
      <c r="D233" s="139">
        <v>39</v>
      </c>
      <c r="E233" s="139">
        <v>64</v>
      </c>
      <c r="F233" s="139">
        <v>0</v>
      </c>
      <c r="G233" s="83">
        <v>0</v>
      </c>
      <c r="H233" s="29">
        <v>5</v>
      </c>
    </row>
    <row r="234" spans="1:8" ht="12.5" x14ac:dyDescent="0.25">
      <c r="A234" s="2" t="s">
        <v>90</v>
      </c>
      <c r="B234" s="151">
        <v>1</v>
      </c>
      <c r="C234" s="152">
        <v>0</v>
      </c>
      <c r="D234" s="139">
        <v>0</v>
      </c>
      <c r="E234" s="139">
        <v>0</v>
      </c>
      <c r="F234" s="139">
        <v>0</v>
      </c>
      <c r="G234" s="83">
        <v>0</v>
      </c>
      <c r="H234" s="29">
        <v>0</v>
      </c>
    </row>
    <row r="235" spans="1:8" ht="12.5" x14ac:dyDescent="0.25">
      <c r="A235" s="2" t="s">
        <v>91</v>
      </c>
      <c r="B235" s="151">
        <v>0</v>
      </c>
      <c r="C235" s="152">
        <v>0</v>
      </c>
      <c r="D235" s="139" t="s">
        <v>31</v>
      </c>
      <c r="E235" s="139" t="s">
        <v>31</v>
      </c>
      <c r="F235" s="139" t="s">
        <v>31</v>
      </c>
      <c r="G235" s="83">
        <v>0</v>
      </c>
      <c r="H235" s="29" t="s">
        <v>31</v>
      </c>
    </row>
    <row r="236" spans="1:8" ht="12.5" x14ac:dyDescent="0.25">
      <c r="A236" s="2" t="s">
        <v>92</v>
      </c>
      <c r="B236" s="151">
        <v>21</v>
      </c>
      <c r="C236" s="152">
        <v>17</v>
      </c>
      <c r="D236" s="139">
        <v>17</v>
      </c>
      <c r="E236" s="139">
        <v>0</v>
      </c>
      <c r="F236" s="139">
        <v>0</v>
      </c>
      <c r="G236" s="83">
        <v>0</v>
      </c>
      <c r="H236" s="29">
        <v>0</v>
      </c>
    </row>
    <row r="237" spans="1:8" ht="12.5" x14ac:dyDescent="0.25">
      <c r="A237" s="2" t="s">
        <v>93</v>
      </c>
      <c r="B237" s="151">
        <v>175</v>
      </c>
      <c r="C237" s="152">
        <v>161</v>
      </c>
      <c r="D237" s="139">
        <v>106</v>
      </c>
      <c r="E237" s="139">
        <v>55</v>
      </c>
      <c r="F237" s="139">
        <v>0</v>
      </c>
      <c r="G237" s="83">
        <v>0</v>
      </c>
      <c r="H237" s="29" t="s">
        <v>31</v>
      </c>
    </row>
    <row r="238" spans="1:8" ht="12.5" x14ac:dyDescent="0.25">
      <c r="A238" s="2" t="s">
        <v>94</v>
      </c>
      <c r="B238" s="151">
        <v>175</v>
      </c>
      <c r="C238" s="152">
        <v>161</v>
      </c>
      <c r="D238" s="139">
        <v>106</v>
      </c>
      <c r="E238" s="139">
        <v>55</v>
      </c>
      <c r="F238" s="139">
        <v>0</v>
      </c>
      <c r="G238" s="83">
        <v>0</v>
      </c>
      <c r="H238" s="29">
        <v>2</v>
      </c>
    </row>
    <row r="239" spans="1:8" ht="12.5" x14ac:dyDescent="0.25">
      <c r="A239" s="2" t="s">
        <v>95</v>
      </c>
      <c r="B239" s="151">
        <v>0</v>
      </c>
      <c r="C239" s="152">
        <v>0</v>
      </c>
      <c r="D239" s="139" t="s">
        <v>31</v>
      </c>
      <c r="E239" s="139" t="s">
        <v>31</v>
      </c>
      <c r="F239" s="139" t="s">
        <v>31</v>
      </c>
      <c r="G239" s="83">
        <v>0</v>
      </c>
      <c r="H239" s="29" t="s">
        <v>31</v>
      </c>
    </row>
    <row r="240" spans="1:8" ht="12.5" x14ac:dyDescent="0.25">
      <c r="A240" s="2" t="s">
        <v>96</v>
      </c>
      <c r="B240" s="151">
        <v>0</v>
      </c>
      <c r="C240" s="152">
        <v>0</v>
      </c>
      <c r="D240" s="139" t="s">
        <v>31</v>
      </c>
      <c r="E240" s="139" t="s">
        <v>31</v>
      </c>
      <c r="F240" s="139" t="s">
        <v>31</v>
      </c>
      <c r="G240" s="83">
        <v>0</v>
      </c>
      <c r="H240" s="29" t="s">
        <v>31</v>
      </c>
    </row>
    <row r="241" spans="1:8" ht="12.5" x14ac:dyDescent="0.25">
      <c r="A241" s="2" t="s">
        <v>17</v>
      </c>
      <c r="B241" s="151">
        <v>54</v>
      </c>
      <c r="C241" s="152">
        <v>49</v>
      </c>
      <c r="D241" s="139">
        <v>39</v>
      </c>
      <c r="E241" s="139">
        <v>10</v>
      </c>
      <c r="F241" s="139">
        <v>0</v>
      </c>
      <c r="G241" s="83">
        <v>0</v>
      </c>
      <c r="H241" s="29">
        <v>2</v>
      </c>
    </row>
    <row r="242" spans="1:8" ht="12.5" x14ac:dyDescent="0.25">
      <c r="A242" s="2" t="s">
        <v>97</v>
      </c>
      <c r="B242" s="151">
        <v>27</v>
      </c>
      <c r="C242" s="152">
        <v>26</v>
      </c>
      <c r="D242" s="139">
        <v>20</v>
      </c>
      <c r="E242" s="139">
        <v>6</v>
      </c>
      <c r="F242" s="139">
        <v>0</v>
      </c>
      <c r="G242" s="83">
        <v>0</v>
      </c>
      <c r="H242" s="29">
        <v>2</v>
      </c>
    </row>
    <row r="243" spans="1:8" ht="12.5" x14ac:dyDescent="0.25">
      <c r="A243" s="2" t="s">
        <v>98</v>
      </c>
      <c r="B243" s="151">
        <v>131</v>
      </c>
      <c r="C243" s="152">
        <v>128</v>
      </c>
      <c r="D243" s="139">
        <v>94</v>
      </c>
      <c r="E243" s="139">
        <v>34</v>
      </c>
      <c r="F243" s="139">
        <v>0</v>
      </c>
      <c r="G243" s="83">
        <v>0</v>
      </c>
      <c r="H243" s="29" t="s">
        <v>31</v>
      </c>
    </row>
    <row r="244" spans="1:8" ht="12.5" x14ac:dyDescent="0.25">
      <c r="A244" s="2" t="s">
        <v>99</v>
      </c>
      <c r="B244" s="151">
        <v>131</v>
      </c>
      <c r="C244" s="152">
        <v>128</v>
      </c>
      <c r="D244" s="139">
        <v>94</v>
      </c>
      <c r="E244" s="139">
        <v>34</v>
      </c>
      <c r="F244" s="139">
        <v>0</v>
      </c>
      <c r="G244" s="83">
        <v>0</v>
      </c>
      <c r="H244" s="29">
        <v>0</v>
      </c>
    </row>
    <row r="245" spans="1:8" ht="12.5" x14ac:dyDescent="0.25">
      <c r="A245" s="2" t="s">
        <v>100</v>
      </c>
      <c r="B245" s="151">
        <v>0</v>
      </c>
      <c r="C245" s="152">
        <v>0</v>
      </c>
      <c r="D245" s="139" t="s">
        <v>31</v>
      </c>
      <c r="E245" s="139" t="s">
        <v>31</v>
      </c>
      <c r="F245" s="139" t="s">
        <v>31</v>
      </c>
      <c r="G245" s="83">
        <v>0</v>
      </c>
      <c r="H245" s="29" t="s">
        <v>31</v>
      </c>
    </row>
    <row r="246" spans="1:8" ht="12.5" x14ac:dyDescent="0.25">
      <c r="A246" s="2" t="s">
        <v>101</v>
      </c>
      <c r="B246" s="151">
        <v>0</v>
      </c>
      <c r="C246" s="152">
        <v>0</v>
      </c>
      <c r="D246" s="139" t="s">
        <v>31</v>
      </c>
      <c r="E246" s="139" t="s">
        <v>31</v>
      </c>
      <c r="F246" s="139" t="s">
        <v>31</v>
      </c>
      <c r="G246" s="83">
        <v>0</v>
      </c>
      <c r="H246" s="29" t="s">
        <v>31</v>
      </c>
    </row>
    <row r="247" spans="1:8" ht="12.5" x14ac:dyDescent="0.25">
      <c r="A247" s="2" t="s">
        <v>102</v>
      </c>
      <c r="B247" s="151">
        <v>152</v>
      </c>
      <c r="C247" s="152">
        <v>152</v>
      </c>
      <c r="D247" s="139">
        <v>149</v>
      </c>
      <c r="E247" s="139">
        <v>3</v>
      </c>
      <c r="F247" s="139">
        <v>0</v>
      </c>
      <c r="G247" s="83">
        <v>0</v>
      </c>
      <c r="H247" s="29" t="s">
        <v>31</v>
      </c>
    </row>
    <row r="248" spans="1:8" ht="12.5" x14ac:dyDescent="0.25">
      <c r="A248" s="2" t="s">
        <v>103</v>
      </c>
      <c r="B248" s="151">
        <v>152</v>
      </c>
      <c r="C248" s="152">
        <v>152</v>
      </c>
      <c r="D248" s="139">
        <v>149</v>
      </c>
      <c r="E248" s="139">
        <v>3</v>
      </c>
      <c r="F248" s="139">
        <v>0</v>
      </c>
      <c r="G248" s="83">
        <v>0</v>
      </c>
      <c r="H248" s="29">
        <v>0</v>
      </c>
    </row>
    <row r="249" spans="1:8" ht="12.5" x14ac:dyDescent="0.25">
      <c r="A249" s="2" t="s">
        <v>104</v>
      </c>
      <c r="B249" s="151">
        <v>0</v>
      </c>
      <c r="C249" s="152">
        <v>0</v>
      </c>
      <c r="D249" s="139" t="s">
        <v>31</v>
      </c>
      <c r="E249" s="139" t="s">
        <v>31</v>
      </c>
      <c r="F249" s="139" t="s">
        <v>31</v>
      </c>
      <c r="G249" s="83">
        <v>0</v>
      </c>
      <c r="H249" s="29" t="s">
        <v>31</v>
      </c>
    </row>
    <row r="250" spans="1:8" ht="12.5" x14ac:dyDescent="0.25">
      <c r="A250" s="2" t="s">
        <v>105</v>
      </c>
      <c r="B250" s="151">
        <v>0</v>
      </c>
      <c r="C250" s="152">
        <v>0</v>
      </c>
      <c r="D250" s="139" t="s">
        <v>31</v>
      </c>
      <c r="E250" s="139" t="s">
        <v>31</v>
      </c>
      <c r="F250" s="139" t="s">
        <v>31</v>
      </c>
      <c r="G250" s="83">
        <v>0</v>
      </c>
      <c r="H250" s="29" t="s">
        <v>31</v>
      </c>
    </row>
    <row r="251" spans="1:8" ht="12.5" x14ac:dyDescent="0.25">
      <c r="A251" s="2" t="s">
        <v>106</v>
      </c>
      <c r="B251" s="151">
        <v>0</v>
      </c>
      <c r="C251" s="152">
        <v>0</v>
      </c>
      <c r="D251" s="139" t="s">
        <v>31</v>
      </c>
      <c r="E251" s="139" t="s">
        <v>31</v>
      </c>
      <c r="F251" s="139" t="s">
        <v>31</v>
      </c>
      <c r="G251" s="83">
        <v>0</v>
      </c>
      <c r="H251" s="29" t="s">
        <v>31</v>
      </c>
    </row>
    <row r="252" spans="1:8" ht="12.5" x14ac:dyDescent="0.25">
      <c r="A252" s="2" t="s">
        <v>107</v>
      </c>
      <c r="B252" s="151">
        <v>0</v>
      </c>
      <c r="C252" s="152">
        <v>0</v>
      </c>
      <c r="D252" s="139" t="s">
        <v>31</v>
      </c>
      <c r="E252" s="139" t="s">
        <v>31</v>
      </c>
      <c r="F252" s="139" t="s">
        <v>31</v>
      </c>
      <c r="G252" s="83">
        <v>0</v>
      </c>
      <c r="H252" s="29" t="s">
        <v>31</v>
      </c>
    </row>
    <row r="253" spans="1:8" ht="12.5" x14ac:dyDescent="0.25">
      <c r="A253" s="2" t="s">
        <v>19</v>
      </c>
      <c r="B253" s="151">
        <v>4</v>
      </c>
      <c r="C253" s="152">
        <v>1</v>
      </c>
      <c r="D253" s="139">
        <v>1</v>
      </c>
      <c r="E253" s="139">
        <v>0</v>
      </c>
      <c r="F253" s="139">
        <v>0</v>
      </c>
      <c r="G253" s="83">
        <v>0</v>
      </c>
      <c r="H253" s="29">
        <v>0</v>
      </c>
    </row>
    <row r="254" spans="1:8" ht="12.5" x14ac:dyDescent="0.25">
      <c r="A254" s="2" t="s">
        <v>108</v>
      </c>
      <c r="B254" s="151">
        <v>12</v>
      </c>
      <c r="C254" s="152">
        <v>11</v>
      </c>
      <c r="D254" s="139">
        <v>5</v>
      </c>
      <c r="E254" s="139">
        <v>5</v>
      </c>
      <c r="F254" s="139">
        <v>1</v>
      </c>
      <c r="G254" s="83">
        <v>9.0909090909090917</v>
      </c>
      <c r="H254" s="29">
        <v>4</v>
      </c>
    </row>
    <row r="255" spans="1:8" ht="12.5" x14ac:dyDescent="0.25">
      <c r="A255" s="2" t="s">
        <v>109</v>
      </c>
      <c r="B255" s="151">
        <v>0</v>
      </c>
      <c r="C255" s="152">
        <v>0</v>
      </c>
      <c r="D255" s="139" t="s">
        <v>31</v>
      </c>
      <c r="E255" s="139" t="s">
        <v>31</v>
      </c>
      <c r="F255" s="139" t="s">
        <v>31</v>
      </c>
      <c r="G255" s="83">
        <v>0</v>
      </c>
      <c r="H255" s="29" t="s">
        <v>31</v>
      </c>
    </row>
    <row r="256" spans="1:8" ht="12.5" x14ac:dyDescent="0.25">
      <c r="A256" s="2"/>
      <c r="B256" s="153"/>
      <c r="C256" s="154"/>
      <c r="D256" s="155"/>
      <c r="E256" s="155"/>
      <c r="F256" s="155"/>
      <c r="G256" s="89"/>
      <c r="H256" s="29"/>
    </row>
    <row r="257" spans="1:8" x14ac:dyDescent="0.3">
      <c r="A257" s="31" t="s">
        <v>20</v>
      </c>
      <c r="B257" s="158">
        <v>3844</v>
      </c>
      <c r="C257" s="90">
        <v>3726</v>
      </c>
      <c r="D257" s="91">
        <v>2895</v>
      </c>
      <c r="E257" s="91">
        <v>819</v>
      </c>
      <c r="F257" s="91">
        <v>12</v>
      </c>
      <c r="G257" s="52">
        <v>0.322061191626409</v>
      </c>
      <c r="H257" s="87" t="s">
        <v>31</v>
      </c>
    </row>
    <row r="258" spans="1:8" ht="12.5" x14ac:dyDescent="0.25">
      <c r="A258" s="2"/>
      <c r="B258" s="2"/>
      <c r="C258" s="2"/>
      <c r="D258" s="2"/>
      <c r="E258" s="2"/>
    </row>
    <row r="259" spans="1:8" ht="12.5" x14ac:dyDescent="0.25">
      <c r="A259" s="2"/>
      <c r="B259" s="2"/>
      <c r="C259" s="2"/>
      <c r="D259" s="2"/>
      <c r="E259" s="2"/>
    </row>
    <row r="260" spans="1:8" ht="12.5" x14ac:dyDescent="0.25">
      <c r="A260" s="2" t="s">
        <v>141</v>
      </c>
      <c r="B260" s="2"/>
      <c r="C260" s="2"/>
      <c r="D260" s="2"/>
      <c r="E260" s="2"/>
    </row>
    <row r="261" spans="1:8" ht="12.5" x14ac:dyDescent="0.25">
      <c r="A261" s="2" t="s">
        <v>142</v>
      </c>
      <c r="B261" s="2"/>
      <c r="C261" s="2"/>
      <c r="D261" s="2"/>
      <c r="E261" s="2"/>
    </row>
    <row r="262" spans="1:8" ht="12.5" x14ac:dyDescent="0.25">
      <c r="A262" s="2" t="s">
        <v>143</v>
      </c>
      <c r="B262" s="2"/>
      <c r="C262" s="2"/>
      <c r="D262" s="2"/>
      <c r="E262" s="2"/>
    </row>
    <row r="263" spans="1:8" ht="12.5" x14ac:dyDescent="0.25">
      <c r="A263" s="2" t="s">
        <v>113</v>
      </c>
      <c r="B263" s="2"/>
      <c r="C263" s="2"/>
      <c r="D263" s="2"/>
      <c r="E26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161F6-102D-4DF4-AE73-5E19430FE03A}">
  <dimension ref="A1:H242"/>
  <sheetViews>
    <sheetView workbookViewId="0"/>
  </sheetViews>
  <sheetFormatPr defaultColWidth="9.1796875" defaultRowHeight="12.5" x14ac:dyDescent="0.25"/>
  <cols>
    <col min="1" max="1" width="40.26953125" style="2" customWidth="1"/>
    <col min="2" max="2" width="12.54296875" style="2" customWidth="1"/>
    <col min="3" max="3" width="10" style="2" customWidth="1"/>
    <col min="4" max="4" width="11.7265625" style="2" customWidth="1"/>
    <col min="5" max="5" width="12" style="2" customWidth="1"/>
    <col min="6" max="6" width="10.7265625" style="2" customWidth="1"/>
    <col min="7" max="7" width="15.7265625" style="2" customWidth="1"/>
    <col min="8" max="16384" width="9.1796875" style="2"/>
  </cols>
  <sheetData>
    <row r="1" spans="1:8" ht="17.5" x14ac:dyDescent="0.35">
      <c r="A1" s="1" t="s">
        <v>208</v>
      </c>
      <c r="G1" s="3"/>
      <c r="H1" s="4"/>
    </row>
    <row r="2" spans="1:8" ht="15.5" x14ac:dyDescent="0.35">
      <c r="A2" s="1"/>
      <c r="G2" s="3"/>
    </row>
    <row r="3" spans="1:8" ht="13" x14ac:dyDescent="0.3">
      <c r="A3" s="5" t="s">
        <v>1</v>
      </c>
      <c r="B3" s="7"/>
      <c r="C3" s="7"/>
      <c r="D3" s="7"/>
      <c r="E3" s="7"/>
      <c r="F3" s="7"/>
      <c r="G3" s="7"/>
    </row>
    <row r="4" spans="1:8" ht="15.75" customHeight="1" x14ac:dyDescent="0.3">
      <c r="A4" s="8" t="s">
        <v>2</v>
      </c>
      <c r="B4" s="7"/>
      <c r="C4" s="7"/>
      <c r="D4" s="5"/>
      <c r="E4" s="7"/>
      <c r="F4" s="7"/>
      <c r="G4" s="7"/>
    </row>
    <row r="5" spans="1:8" ht="14.25" customHeight="1" x14ac:dyDescent="0.3">
      <c r="A5" s="9"/>
      <c r="D5" s="16"/>
    </row>
    <row r="6" spans="1:8" ht="16.5" customHeight="1" x14ac:dyDescent="0.3">
      <c r="A6" s="11" t="s">
        <v>3</v>
      </c>
      <c r="B6" s="12" t="s">
        <v>4</v>
      </c>
      <c r="C6" s="13"/>
      <c r="D6" s="13" t="s">
        <v>5</v>
      </c>
      <c r="E6" s="13"/>
      <c r="F6" s="14"/>
      <c r="G6" s="15" t="s">
        <v>6</v>
      </c>
    </row>
    <row r="7" spans="1:8" ht="13.5" customHeight="1" x14ac:dyDescent="0.3">
      <c r="A7" s="16"/>
      <c r="B7" s="17" t="s">
        <v>7</v>
      </c>
      <c r="C7" s="18" t="s">
        <v>8</v>
      </c>
      <c r="D7" s="18" t="s">
        <v>9</v>
      </c>
      <c r="E7" s="18" t="s">
        <v>10</v>
      </c>
      <c r="F7" s="19" t="s">
        <v>10</v>
      </c>
      <c r="G7" s="20" t="s">
        <v>11</v>
      </c>
    </row>
    <row r="8" spans="1:8" ht="12.75" customHeight="1" x14ac:dyDescent="0.3">
      <c r="A8" s="21"/>
      <c r="B8" s="22" t="s">
        <v>12</v>
      </c>
      <c r="C8" s="23" t="s">
        <v>12</v>
      </c>
      <c r="D8" s="23" t="s">
        <v>12</v>
      </c>
      <c r="E8" s="23" t="s">
        <v>12</v>
      </c>
      <c r="F8" s="24" t="s">
        <v>13</v>
      </c>
      <c r="G8" s="25" t="s">
        <v>14</v>
      </c>
    </row>
    <row r="9" spans="1:8" ht="15.75" customHeight="1" x14ac:dyDescent="0.3">
      <c r="A9" s="2" t="s">
        <v>29</v>
      </c>
      <c r="B9" s="146">
        <f>SUM(C9:E9)</f>
        <v>1</v>
      </c>
      <c r="C9" s="145">
        <v>1</v>
      </c>
      <c r="D9" s="145">
        <v>0</v>
      </c>
      <c r="E9" s="145">
        <v>0</v>
      </c>
      <c r="F9" s="26">
        <f>SUM(E9)/B9</f>
        <v>0</v>
      </c>
      <c r="G9" s="134">
        <v>10</v>
      </c>
    </row>
    <row r="10" spans="1:8" ht="14.25" customHeight="1" x14ac:dyDescent="0.25">
      <c r="A10" s="2" t="s">
        <v>34</v>
      </c>
      <c r="B10" s="146">
        <f t="shared" ref="B10:B44" si="0">SUM(C10:E10)</f>
        <v>1</v>
      </c>
      <c r="C10" s="139">
        <v>1</v>
      </c>
      <c r="D10" s="139">
        <v>0</v>
      </c>
      <c r="E10" s="139">
        <v>0</v>
      </c>
      <c r="F10" s="26">
        <f t="shared" ref="F10:F45" si="1">SUM(E10)/B10</f>
        <v>0</v>
      </c>
      <c r="G10" s="29">
        <v>3</v>
      </c>
    </row>
    <row r="11" spans="1:8" ht="14.25" customHeight="1" x14ac:dyDescent="0.25">
      <c r="A11" s="2" t="s">
        <v>35</v>
      </c>
      <c r="B11" s="146">
        <f t="shared" si="0"/>
        <v>3</v>
      </c>
      <c r="C11" s="139">
        <v>3</v>
      </c>
      <c r="D11" s="139">
        <v>0</v>
      </c>
      <c r="E11" s="139">
        <v>0</v>
      </c>
      <c r="F11" s="26">
        <f t="shared" si="1"/>
        <v>0</v>
      </c>
      <c r="G11" s="29">
        <v>5</v>
      </c>
    </row>
    <row r="12" spans="1:8" x14ac:dyDescent="0.25">
      <c r="A12" s="2" t="s">
        <v>37</v>
      </c>
      <c r="B12" s="146">
        <f t="shared" si="0"/>
        <v>210</v>
      </c>
      <c r="C12" s="139">
        <v>199</v>
      </c>
      <c r="D12" s="139">
        <v>9</v>
      </c>
      <c r="E12" s="139">
        <v>2</v>
      </c>
      <c r="F12" s="26">
        <f t="shared" si="1"/>
        <v>9.5238095238095247E-3</v>
      </c>
      <c r="G12" s="29">
        <v>23</v>
      </c>
    </row>
    <row r="13" spans="1:8" x14ac:dyDescent="0.25">
      <c r="A13" s="2" t="s">
        <v>38</v>
      </c>
      <c r="B13" s="146">
        <f t="shared" si="0"/>
        <v>4</v>
      </c>
      <c r="C13" s="139">
        <v>4</v>
      </c>
      <c r="D13" s="139">
        <v>0</v>
      </c>
      <c r="E13" s="139">
        <v>0</v>
      </c>
      <c r="F13" s="26">
        <f t="shared" si="1"/>
        <v>0</v>
      </c>
      <c r="G13" s="29">
        <v>17</v>
      </c>
    </row>
    <row r="14" spans="1:8" x14ac:dyDescent="0.25">
      <c r="A14" s="2" t="s">
        <v>39</v>
      </c>
      <c r="B14" s="146">
        <f t="shared" si="0"/>
        <v>2</v>
      </c>
      <c r="C14" s="139">
        <v>1</v>
      </c>
      <c r="D14" s="139">
        <v>0</v>
      </c>
      <c r="E14" s="139">
        <v>1</v>
      </c>
      <c r="F14" s="26">
        <f t="shared" si="1"/>
        <v>0.5</v>
      </c>
      <c r="G14" s="29">
        <v>51</v>
      </c>
    </row>
    <row r="15" spans="1:8" x14ac:dyDescent="0.25">
      <c r="A15" s="2" t="s">
        <v>47</v>
      </c>
      <c r="B15" s="146">
        <f t="shared" si="0"/>
        <v>1</v>
      </c>
      <c r="C15" s="139">
        <v>0</v>
      </c>
      <c r="D15" s="139">
        <v>0</v>
      </c>
      <c r="E15" s="139">
        <v>1</v>
      </c>
      <c r="F15" s="26">
        <f t="shared" si="1"/>
        <v>1</v>
      </c>
      <c r="G15" s="29">
        <v>233</v>
      </c>
    </row>
    <row r="16" spans="1:8" x14ac:dyDescent="0.25">
      <c r="A16" s="2" t="s">
        <v>48</v>
      </c>
      <c r="B16" s="146">
        <f t="shared" si="0"/>
        <v>838</v>
      </c>
      <c r="C16" s="139">
        <v>279</v>
      </c>
      <c r="D16" s="139">
        <v>189</v>
      </c>
      <c r="E16" s="139">
        <v>370</v>
      </c>
      <c r="F16" s="26">
        <f t="shared" si="1"/>
        <v>0.441527446300716</v>
      </c>
      <c r="G16" s="29">
        <v>159</v>
      </c>
    </row>
    <row r="17" spans="1:7" x14ac:dyDescent="0.25">
      <c r="A17" s="2" t="s">
        <v>49</v>
      </c>
      <c r="B17" s="146">
        <f t="shared" si="0"/>
        <v>279</v>
      </c>
      <c r="C17" s="139">
        <v>218</v>
      </c>
      <c r="D17" s="139">
        <v>56</v>
      </c>
      <c r="E17" s="139">
        <v>5</v>
      </c>
      <c r="F17" s="26">
        <f t="shared" si="1"/>
        <v>1.7921146953405017E-2</v>
      </c>
      <c r="G17" s="29">
        <v>54</v>
      </c>
    </row>
    <row r="18" spans="1:7" x14ac:dyDescent="0.25">
      <c r="A18" s="2" t="s">
        <v>50</v>
      </c>
      <c r="B18" s="146">
        <f t="shared" si="0"/>
        <v>96</v>
      </c>
      <c r="C18" s="139">
        <v>61</v>
      </c>
      <c r="D18" s="139">
        <v>26</v>
      </c>
      <c r="E18" s="139">
        <v>9</v>
      </c>
      <c r="F18" s="26">
        <f t="shared" si="1"/>
        <v>9.375E-2</v>
      </c>
      <c r="G18" s="29">
        <v>75</v>
      </c>
    </row>
    <row r="19" spans="1:7" x14ac:dyDescent="0.25">
      <c r="A19" s="2" t="s">
        <v>51</v>
      </c>
      <c r="B19" s="146">
        <f t="shared" si="0"/>
        <v>1688</v>
      </c>
      <c r="C19" s="139">
        <v>475</v>
      </c>
      <c r="D19" s="139">
        <v>411</v>
      </c>
      <c r="E19" s="139">
        <v>802</v>
      </c>
      <c r="F19" s="26">
        <f t="shared" si="1"/>
        <v>0.47511848341232227</v>
      </c>
      <c r="G19" s="29">
        <v>171</v>
      </c>
    </row>
    <row r="20" spans="1:7" x14ac:dyDescent="0.25">
      <c r="A20" s="2" t="s">
        <v>52</v>
      </c>
      <c r="B20" s="146">
        <f t="shared" si="0"/>
        <v>209</v>
      </c>
      <c r="C20" s="139">
        <v>104</v>
      </c>
      <c r="D20" s="139">
        <v>41</v>
      </c>
      <c r="E20" s="139">
        <v>64</v>
      </c>
      <c r="F20" s="26">
        <f t="shared" si="1"/>
        <v>0.30622009569377989</v>
      </c>
      <c r="G20" s="29">
        <v>93</v>
      </c>
    </row>
    <row r="21" spans="1:7" x14ac:dyDescent="0.25">
      <c r="A21" s="2" t="s">
        <v>53</v>
      </c>
      <c r="B21" s="146">
        <f t="shared" si="0"/>
        <v>47</v>
      </c>
      <c r="C21" s="139">
        <v>30</v>
      </c>
      <c r="D21" s="139">
        <v>5</v>
      </c>
      <c r="E21" s="139">
        <v>12</v>
      </c>
      <c r="F21" s="26">
        <f t="shared" si="1"/>
        <v>0.25531914893617019</v>
      </c>
      <c r="G21" s="29">
        <v>40</v>
      </c>
    </row>
    <row r="22" spans="1:7" x14ac:dyDescent="0.25">
      <c r="A22" s="2" t="s">
        <v>54</v>
      </c>
      <c r="B22" s="146">
        <f t="shared" si="0"/>
        <v>151</v>
      </c>
      <c r="C22" s="139">
        <v>78</v>
      </c>
      <c r="D22" s="139">
        <v>44</v>
      </c>
      <c r="E22" s="139">
        <v>29</v>
      </c>
      <c r="F22" s="26">
        <f t="shared" si="1"/>
        <v>0.19205298013245034</v>
      </c>
      <c r="G22" s="29">
        <v>78</v>
      </c>
    </row>
    <row r="23" spans="1:7" x14ac:dyDescent="0.25">
      <c r="A23" s="2" t="s">
        <v>55</v>
      </c>
      <c r="B23" s="146">
        <f t="shared" si="0"/>
        <v>85</v>
      </c>
      <c r="C23" s="139">
        <v>62</v>
      </c>
      <c r="D23" s="139">
        <v>19</v>
      </c>
      <c r="E23" s="139">
        <v>4</v>
      </c>
      <c r="F23" s="26">
        <f t="shared" si="1"/>
        <v>4.7058823529411764E-2</v>
      </c>
      <c r="G23" s="29">
        <v>50</v>
      </c>
    </row>
    <row r="24" spans="1:7" x14ac:dyDescent="0.25">
      <c r="A24" s="2" t="s">
        <v>15</v>
      </c>
      <c r="B24" s="146">
        <f t="shared" si="0"/>
        <v>167</v>
      </c>
      <c r="C24" s="139">
        <v>137</v>
      </c>
      <c r="D24" s="139">
        <v>28</v>
      </c>
      <c r="E24" s="139">
        <v>2</v>
      </c>
      <c r="F24" s="26">
        <f t="shared" si="1"/>
        <v>1.1976047904191617E-2</v>
      </c>
      <c r="G24" s="29">
        <v>46</v>
      </c>
    </row>
    <row r="25" spans="1:7" x14ac:dyDescent="0.25">
      <c r="A25" s="2" t="s">
        <v>58</v>
      </c>
      <c r="B25" s="146">
        <f t="shared" si="0"/>
        <v>329</v>
      </c>
      <c r="C25" s="139">
        <v>213</v>
      </c>
      <c r="D25" s="139">
        <v>69</v>
      </c>
      <c r="E25" s="139">
        <v>47</v>
      </c>
      <c r="F25" s="26">
        <f t="shared" si="1"/>
        <v>0.14285714285714285</v>
      </c>
      <c r="G25" s="29">
        <v>61</v>
      </c>
    </row>
    <row r="26" spans="1:7" x14ac:dyDescent="0.25">
      <c r="A26" s="2" t="s">
        <v>60</v>
      </c>
      <c r="B26" s="146">
        <f t="shared" si="0"/>
        <v>6</v>
      </c>
      <c r="C26" s="139">
        <v>6</v>
      </c>
      <c r="D26" s="139">
        <v>0</v>
      </c>
      <c r="E26" s="139">
        <v>0</v>
      </c>
      <c r="F26" s="26">
        <f t="shared" si="1"/>
        <v>0</v>
      </c>
      <c r="G26" s="29">
        <v>44</v>
      </c>
    </row>
    <row r="27" spans="1:7" x14ac:dyDescent="0.25">
      <c r="A27" s="2" t="s">
        <v>64</v>
      </c>
      <c r="B27" s="146">
        <f t="shared" si="0"/>
        <v>10</v>
      </c>
      <c r="C27" s="139">
        <v>9</v>
      </c>
      <c r="D27" s="139">
        <v>0</v>
      </c>
      <c r="E27" s="139">
        <v>1</v>
      </c>
      <c r="F27" s="26">
        <f t="shared" si="1"/>
        <v>0.1</v>
      </c>
      <c r="G27" s="29">
        <v>4</v>
      </c>
    </row>
    <row r="28" spans="1:7" x14ac:dyDescent="0.25">
      <c r="A28" s="2" t="s">
        <v>74</v>
      </c>
      <c r="B28" s="146">
        <f t="shared" si="0"/>
        <v>1055</v>
      </c>
      <c r="C28" s="139">
        <v>554</v>
      </c>
      <c r="D28" s="139">
        <v>320</v>
      </c>
      <c r="E28" s="139">
        <v>181</v>
      </c>
      <c r="F28" s="26">
        <f t="shared" si="1"/>
        <v>0.17156398104265402</v>
      </c>
      <c r="G28" s="29">
        <v>86</v>
      </c>
    </row>
    <row r="29" spans="1:7" x14ac:dyDescent="0.25">
      <c r="A29" s="2" t="s">
        <v>77</v>
      </c>
      <c r="B29" s="146">
        <f t="shared" si="0"/>
        <v>331</v>
      </c>
      <c r="C29" s="139">
        <v>166</v>
      </c>
      <c r="D29" s="139">
        <v>89</v>
      </c>
      <c r="E29" s="139">
        <v>76</v>
      </c>
      <c r="F29" s="26">
        <f t="shared" si="1"/>
        <v>0.22960725075528701</v>
      </c>
      <c r="G29" s="29">
        <v>89</v>
      </c>
    </row>
    <row r="30" spans="1:7" x14ac:dyDescent="0.25">
      <c r="A30" s="2" t="s">
        <v>79</v>
      </c>
      <c r="B30" s="146">
        <f t="shared" si="0"/>
        <v>299</v>
      </c>
      <c r="C30" s="139">
        <v>170</v>
      </c>
      <c r="D30" s="139">
        <v>128</v>
      </c>
      <c r="E30" s="139">
        <v>1</v>
      </c>
      <c r="F30" s="26">
        <f t="shared" si="1"/>
        <v>3.3444816053511705E-3</v>
      </c>
      <c r="G30" s="29">
        <v>74</v>
      </c>
    </row>
    <row r="31" spans="1:7" x14ac:dyDescent="0.25">
      <c r="A31" s="2" t="s">
        <v>84</v>
      </c>
      <c r="B31" s="146">
        <f t="shared" si="0"/>
        <v>109</v>
      </c>
      <c r="C31" s="139">
        <v>41</v>
      </c>
      <c r="D31" s="139">
        <v>19</v>
      </c>
      <c r="E31" s="139">
        <v>49</v>
      </c>
      <c r="F31" s="26">
        <f t="shared" si="1"/>
        <v>0.44954128440366975</v>
      </c>
      <c r="G31" s="29">
        <v>159</v>
      </c>
    </row>
    <row r="32" spans="1:7" x14ac:dyDescent="0.25">
      <c r="A32" s="2" t="s">
        <v>85</v>
      </c>
      <c r="B32" s="146">
        <f t="shared" si="0"/>
        <v>42</v>
      </c>
      <c r="C32" s="139">
        <v>19</v>
      </c>
      <c r="D32" s="139">
        <v>11</v>
      </c>
      <c r="E32" s="139">
        <v>12</v>
      </c>
      <c r="F32" s="26">
        <f t="shared" si="1"/>
        <v>0.2857142857142857</v>
      </c>
      <c r="G32" s="29">
        <v>95</v>
      </c>
    </row>
    <row r="33" spans="1:7" x14ac:dyDescent="0.25">
      <c r="A33" s="2" t="s">
        <v>89</v>
      </c>
      <c r="B33" s="146">
        <f t="shared" si="0"/>
        <v>60</v>
      </c>
      <c r="C33" s="139">
        <v>59</v>
      </c>
      <c r="D33" s="139">
        <v>1</v>
      </c>
      <c r="E33" s="139">
        <v>0</v>
      </c>
      <c r="F33" s="26">
        <f t="shared" si="1"/>
        <v>0</v>
      </c>
      <c r="G33" s="29">
        <v>38</v>
      </c>
    </row>
    <row r="34" spans="1:7" x14ac:dyDescent="0.25">
      <c r="A34" s="2" t="s">
        <v>90</v>
      </c>
      <c r="B34" s="146">
        <f t="shared" si="0"/>
        <v>5</v>
      </c>
      <c r="C34" s="139">
        <v>5</v>
      </c>
      <c r="D34" s="139">
        <v>0</v>
      </c>
      <c r="E34" s="139">
        <v>0</v>
      </c>
      <c r="F34" s="26">
        <f t="shared" si="1"/>
        <v>0</v>
      </c>
      <c r="G34" s="29">
        <v>54</v>
      </c>
    </row>
    <row r="35" spans="1:7" x14ac:dyDescent="0.25">
      <c r="A35" s="2" t="s">
        <v>92</v>
      </c>
      <c r="B35" s="146">
        <f t="shared" si="0"/>
        <v>45</v>
      </c>
      <c r="C35" s="139">
        <v>40</v>
      </c>
      <c r="D35" s="139">
        <v>5</v>
      </c>
      <c r="E35" s="139">
        <v>0</v>
      </c>
      <c r="F35" s="26">
        <f t="shared" si="1"/>
        <v>0</v>
      </c>
      <c r="G35" s="29">
        <v>66</v>
      </c>
    </row>
    <row r="36" spans="1:7" x14ac:dyDescent="0.25">
      <c r="A36" s="2" t="s">
        <v>94</v>
      </c>
      <c r="B36" s="146">
        <f t="shared" si="0"/>
        <v>10</v>
      </c>
      <c r="C36" s="139">
        <v>10</v>
      </c>
      <c r="D36" s="139">
        <v>0</v>
      </c>
      <c r="E36" s="139">
        <v>0</v>
      </c>
      <c r="F36" s="26">
        <f t="shared" si="1"/>
        <v>0</v>
      </c>
      <c r="G36" s="29">
        <v>10</v>
      </c>
    </row>
    <row r="37" spans="1:7" x14ac:dyDescent="0.25">
      <c r="A37" s="2" t="s">
        <v>17</v>
      </c>
      <c r="B37" s="146">
        <f t="shared" si="0"/>
        <v>80</v>
      </c>
      <c r="C37" s="139">
        <v>34</v>
      </c>
      <c r="D37" s="139">
        <v>27</v>
      </c>
      <c r="E37" s="139">
        <v>19</v>
      </c>
      <c r="F37" s="26">
        <f t="shared" si="1"/>
        <v>0.23749999999999999</v>
      </c>
      <c r="G37" s="29">
        <v>106</v>
      </c>
    </row>
    <row r="38" spans="1:7" x14ac:dyDescent="0.25">
      <c r="A38" s="2" t="s">
        <v>97</v>
      </c>
      <c r="B38" s="146">
        <f t="shared" si="0"/>
        <v>21</v>
      </c>
      <c r="C38" s="139">
        <v>16</v>
      </c>
      <c r="D38" s="139">
        <v>5</v>
      </c>
      <c r="E38" s="139">
        <v>0</v>
      </c>
      <c r="F38" s="26">
        <f t="shared" si="1"/>
        <v>0</v>
      </c>
      <c r="G38" s="29">
        <v>39</v>
      </c>
    </row>
    <row r="39" spans="1:7" x14ac:dyDescent="0.25">
      <c r="A39" s="2" t="s">
        <v>99</v>
      </c>
      <c r="B39" s="146">
        <f t="shared" si="0"/>
        <v>7</v>
      </c>
      <c r="C39" s="139">
        <v>6</v>
      </c>
      <c r="D39" s="139">
        <v>1</v>
      </c>
      <c r="E39" s="139">
        <v>0</v>
      </c>
      <c r="F39" s="26">
        <f t="shared" si="1"/>
        <v>0</v>
      </c>
      <c r="G39" s="29">
        <v>51</v>
      </c>
    </row>
    <row r="40" spans="1:7" x14ac:dyDescent="0.25">
      <c r="A40" s="2" t="s">
        <v>103</v>
      </c>
      <c r="B40" s="146">
        <f t="shared" si="0"/>
        <v>1</v>
      </c>
      <c r="C40" s="139">
        <v>1</v>
      </c>
      <c r="D40" s="139">
        <v>0</v>
      </c>
      <c r="E40" s="139">
        <v>0</v>
      </c>
      <c r="F40" s="26">
        <f t="shared" si="1"/>
        <v>0</v>
      </c>
      <c r="G40" s="29">
        <v>44</v>
      </c>
    </row>
    <row r="41" spans="1:7" x14ac:dyDescent="0.25">
      <c r="A41" s="2" t="s">
        <v>106</v>
      </c>
      <c r="B41" s="146">
        <f t="shared" si="0"/>
        <v>78</v>
      </c>
      <c r="C41" s="139">
        <v>76</v>
      </c>
      <c r="D41" s="139">
        <v>1</v>
      </c>
      <c r="E41" s="139">
        <v>1</v>
      </c>
      <c r="F41" s="26">
        <f t="shared" si="1"/>
        <v>1.282051282051282E-2</v>
      </c>
      <c r="G41" s="29">
        <v>33</v>
      </c>
    </row>
    <row r="42" spans="1:7" x14ac:dyDescent="0.25">
      <c r="A42" s="2" t="s">
        <v>107</v>
      </c>
      <c r="B42" s="146">
        <f t="shared" si="0"/>
        <v>4</v>
      </c>
      <c r="C42" s="139">
        <v>4</v>
      </c>
      <c r="D42" s="139">
        <v>0</v>
      </c>
      <c r="E42" s="139">
        <v>0</v>
      </c>
      <c r="F42" s="26">
        <f t="shared" si="1"/>
        <v>0</v>
      </c>
      <c r="G42" s="29">
        <v>15</v>
      </c>
    </row>
    <row r="43" spans="1:7" x14ac:dyDescent="0.25">
      <c r="A43" s="2" t="s">
        <v>19</v>
      </c>
      <c r="B43" s="146">
        <f t="shared" si="0"/>
        <v>37</v>
      </c>
      <c r="C43" s="139">
        <v>36</v>
      </c>
      <c r="D43" s="139">
        <v>1</v>
      </c>
      <c r="E43" s="139">
        <v>0</v>
      </c>
      <c r="F43" s="26">
        <f t="shared" si="1"/>
        <v>0</v>
      </c>
      <c r="G43" s="29">
        <v>37</v>
      </c>
    </row>
    <row r="44" spans="1:7" x14ac:dyDescent="0.25">
      <c r="A44" s="2" t="s">
        <v>109</v>
      </c>
      <c r="B44" s="146">
        <f t="shared" si="0"/>
        <v>96</v>
      </c>
      <c r="C44" s="139">
        <v>93</v>
      </c>
      <c r="D44" s="139">
        <v>3</v>
      </c>
      <c r="E44" s="139">
        <v>0</v>
      </c>
      <c r="F44" s="26">
        <f t="shared" si="1"/>
        <v>0</v>
      </c>
      <c r="G44" s="29">
        <v>39</v>
      </c>
    </row>
    <row r="45" spans="1:7" ht="15.75" customHeight="1" x14ac:dyDescent="0.3">
      <c r="A45" s="31" t="s">
        <v>20</v>
      </c>
      <c r="B45" s="158">
        <f>SUM(B9:B44)</f>
        <v>6407</v>
      </c>
      <c r="C45" s="156">
        <f t="shared" ref="C45:E45" si="2">SUM(C9:C44)</f>
        <v>3211</v>
      </c>
      <c r="D45" s="51">
        <f t="shared" si="2"/>
        <v>1508</v>
      </c>
      <c r="E45" s="51">
        <f t="shared" si="2"/>
        <v>1688</v>
      </c>
      <c r="F45" s="135">
        <f t="shared" si="1"/>
        <v>0.2634618386140159</v>
      </c>
      <c r="G45" s="33">
        <v>89</v>
      </c>
    </row>
    <row r="46" spans="1:7" ht="15.75" customHeight="1" x14ac:dyDescent="0.3">
      <c r="A46" s="16"/>
      <c r="B46" s="34"/>
      <c r="C46" s="35"/>
      <c r="D46" s="35"/>
      <c r="E46" s="35"/>
      <c r="F46" s="36"/>
      <c r="G46" s="37"/>
    </row>
    <row r="48" spans="1:7" ht="13" x14ac:dyDescent="0.3">
      <c r="A48" s="5" t="s">
        <v>23</v>
      </c>
      <c r="B48" s="7"/>
      <c r="C48" s="7"/>
      <c r="D48" s="7"/>
      <c r="E48" s="7"/>
      <c r="F48" s="7"/>
      <c r="G48" s="7"/>
    </row>
    <row r="49" spans="1:7" ht="13" x14ac:dyDescent="0.3">
      <c r="A49" s="8" t="s">
        <v>24</v>
      </c>
      <c r="B49" s="7"/>
      <c r="C49" s="7"/>
      <c r="D49" s="5"/>
      <c r="E49" s="7"/>
      <c r="F49" s="7"/>
      <c r="G49" s="7"/>
    </row>
    <row r="50" spans="1:7" ht="13" x14ac:dyDescent="0.3">
      <c r="A50" s="9"/>
      <c r="D50" s="16"/>
    </row>
    <row r="51" spans="1:7" ht="15" x14ac:dyDescent="0.3">
      <c r="A51" s="11" t="s">
        <v>3</v>
      </c>
      <c r="B51" s="12" t="s">
        <v>4</v>
      </c>
      <c r="C51" s="13"/>
      <c r="D51" s="13" t="s">
        <v>5</v>
      </c>
      <c r="E51" s="13"/>
      <c r="F51" s="14"/>
      <c r="G51" s="15" t="s">
        <v>6</v>
      </c>
    </row>
    <row r="52" spans="1:7" ht="15" x14ac:dyDescent="0.3">
      <c r="A52" s="16"/>
      <c r="B52" s="17" t="s">
        <v>7</v>
      </c>
      <c r="C52" s="18" t="s">
        <v>8</v>
      </c>
      <c r="D52" s="18" t="s">
        <v>9</v>
      </c>
      <c r="E52" s="18" t="s">
        <v>10</v>
      </c>
      <c r="F52" s="19" t="s">
        <v>10</v>
      </c>
      <c r="G52" s="20" t="s">
        <v>11</v>
      </c>
    </row>
    <row r="53" spans="1:7" ht="15" x14ac:dyDescent="0.3">
      <c r="A53" s="21"/>
      <c r="B53" s="22" t="s">
        <v>12</v>
      </c>
      <c r="C53" s="23" t="s">
        <v>12</v>
      </c>
      <c r="D53" s="23" t="s">
        <v>12</v>
      </c>
      <c r="E53" s="23" t="s">
        <v>12</v>
      </c>
      <c r="F53" s="24" t="s">
        <v>13</v>
      </c>
      <c r="G53" s="25" t="s">
        <v>14</v>
      </c>
    </row>
    <row r="54" spans="1:7" ht="13" x14ac:dyDescent="0.3">
      <c r="A54" s="16"/>
      <c r="B54" s="144"/>
      <c r="C54" s="145"/>
      <c r="D54" s="145"/>
      <c r="E54" s="145"/>
      <c r="F54" s="40"/>
      <c r="G54" s="27"/>
    </row>
    <row r="55" spans="1:7" x14ac:dyDescent="0.25">
      <c r="A55" s="2" t="s">
        <v>28</v>
      </c>
      <c r="B55" s="146">
        <v>113</v>
      </c>
      <c r="C55" s="139">
        <v>107</v>
      </c>
      <c r="D55" s="139">
        <v>5</v>
      </c>
      <c r="E55" s="139">
        <v>1</v>
      </c>
      <c r="F55" s="83">
        <v>0.88495575221238942</v>
      </c>
      <c r="G55" s="29">
        <v>26</v>
      </c>
    </row>
    <row r="56" spans="1:7" x14ac:dyDescent="0.25">
      <c r="A56" s="2" t="s">
        <v>29</v>
      </c>
      <c r="B56" s="146">
        <v>21</v>
      </c>
      <c r="C56" s="139">
        <v>18</v>
      </c>
      <c r="D56" s="139">
        <v>2</v>
      </c>
      <c r="E56" s="139">
        <v>1</v>
      </c>
      <c r="F56" s="83">
        <v>4.7619047619047619</v>
      </c>
      <c r="G56" s="29">
        <v>60</v>
      </c>
    </row>
    <row r="57" spans="1:7" x14ac:dyDescent="0.25">
      <c r="A57" s="2" t="s">
        <v>30</v>
      </c>
      <c r="B57" s="146">
        <v>0</v>
      </c>
      <c r="C57" s="139" t="s">
        <v>31</v>
      </c>
      <c r="D57" s="139" t="s">
        <v>31</v>
      </c>
      <c r="E57" s="139" t="s">
        <v>31</v>
      </c>
      <c r="F57" s="83">
        <v>0</v>
      </c>
      <c r="G57" s="29" t="s">
        <v>31</v>
      </c>
    </row>
    <row r="58" spans="1:7" x14ac:dyDescent="0.25">
      <c r="A58" s="2" t="s">
        <v>32</v>
      </c>
      <c r="B58" s="146">
        <v>1</v>
      </c>
      <c r="C58" s="139">
        <v>1</v>
      </c>
      <c r="D58" s="139">
        <v>0</v>
      </c>
      <c r="E58" s="139">
        <v>0</v>
      </c>
      <c r="F58" s="83">
        <v>0</v>
      </c>
      <c r="G58" s="29">
        <v>10</v>
      </c>
    </row>
    <row r="59" spans="1:7" x14ac:dyDescent="0.25">
      <c r="A59" s="2" t="s">
        <v>140</v>
      </c>
      <c r="B59" s="146">
        <v>0</v>
      </c>
      <c r="C59" s="139" t="s">
        <v>31</v>
      </c>
      <c r="D59" s="139" t="s">
        <v>31</v>
      </c>
      <c r="E59" s="139" t="s">
        <v>31</v>
      </c>
      <c r="F59" s="83">
        <v>0</v>
      </c>
      <c r="G59" s="29" t="s">
        <v>31</v>
      </c>
    </row>
    <row r="60" spans="1:7" x14ac:dyDescent="0.25">
      <c r="A60" s="2" t="s">
        <v>34</v>
      </c>
      <c r="B60" s="146">
        <v>70</v>
      </c>
      <c r="C60" s="139">
        <v>67</v>
      </c>
      <c r="D60" s="139">
        <v>3</v>
      </c>
      <c r="E60" s="139">
        <v>0</v>
      </c>
      <c r="F60" s="83">
        <v>0</v>
      </c>
      <c r="G60" s="29">
        <v>26</v>
      </c>
    </row>
    <row r="61" spans="1:7" x14ac:dyDescent="0.25">
      <c r="A61" s="2" t="s">
        <v>35</v>
      </c>
      <c r="B61" s="146">
        <v>0</v>
      </c>
      <c r="C61" s="139">
        <v>0</v>
      </c>
      <c r="D61" s="139">
        <v>0</v>
      </c>
      <c r="E61" s="139">
        <v>0</v>
      </c>
      <c r="F61" s="83">
        <v>0</v>
      </c>
      <c r="G61" s="29">
        <v>0</v>
      </c>
    </row>
    <row r="62" spans="1:7" x14ac:dyDescent="0.25">
      <c r="A62" s="2" t="s">
        <v>36</v>
      </c>
      <c r="B62" s="146">
        <v>0</v>
      </c>
      <c r="C62" s="139" t="s">
        <v>31</v>
      </c>
      <c r="D62" s="139" t="s">
        <v>31</v>
      </c>
      <c r="E62" s="139" t="s">
        <v>31</v>
      </c>
      <c r="F62" s="83">
        <v>0</v>
      </c>
      <c r="G62" s="29" t="s">
        <v>31</v>
      </c>
    </row>
    <row r="63" spans="1:7" x14ac:dyDescent="0.25">
      <c r="A63" s="2" t="s">
        <v>37</v>
      </c>
      <c r="B63" s="146">
        <v>15</v>
      </c>
      <c r="C63" s="139">
        <v>15</v>
      </c>
      <c r="D63" s="139">
        <v>0</v>
      </c>
      <c r="E63" s="139">
        <v>0</v>
      </c>
      <c r="F63" s="83">
        <v>0</v>
      </c>
      <c r="G63" s="29">
        <v>25</v>
      </c>
    </row>
    <row r="64" spans="1:7" x14ac:dyDescent="0.25">
      <c r="A64" s="2" t="s">
        <v>38</v>
      </c>
      <c r="B64" s="146">
        <v>1</v>
      </c>
      <c r="C64" s="139">
        <v>1</v>
      </c>
      <c r="D64" s="139">
        <v>0</v>
      </c>
      <c r="E64" s="139">
        <v>0</v>
      </c>
      <c r="F64" s="83">
        <v>0</v>
      </c>
      <c r="G64" s="29">
        <v>32</v>
      </c>
    </row>
    <row r="65" spans="1:7" x14ac:dyDescent="0.25">
      <c r="A65" s="2" t="s">
        <v>39</v>
      </c>
      <c r="B65" s="146">
        <v>5</v>
      </c>
      <c r="C65" s="139">
        <v>5</v>
      </c>
      <c r="D65" s="139">
        <v>0</v>
      </c>
      <c r="E65" s="139">
        <v>0</v>
      </c>
      <c r="F65" s="83">
        <v>0</v>
      </c>
      <c r="G65" s="29">
        <v>11</v>
      </c>
    </row>
    <row r="66" spans="1:7" x14ac:dyDescent="0.25">
      <c r="A66" s="2" t="s">
        <v>40</v>
      </c>
      <c r="B66" s="146">
        <v>0</v>
      </c>
      <c r="C66" s="139" t="s">
        <v>31</v>
      </c>
      <c r="D66" s="139" t="s">
        <v>31</v>
      </c>
      <c r="E66" s="139" t="s">
        <v>31</v>
      </c>
      <c r="F66" s="83">
        <v>0</v>
      </c>
      <c r="G66" s="29" t="s">
        <v>31</v>
      </c>
    </row>
    <row r="67" spans="1:7" x14ac:dyDescent="0.25">
      <c r="A67" s="2" t="s">
        <v>41</v>
      </c>
      <c r="B67" s="146">
        <v>0</v>
      </c>
      <c r="C67" s="139">
        <v>0</v>
      </c>
      <c r="D67" s="139">
        <v>0</v>
      </c>
      <c r="E67" s="139">
        <v>0</v>
      </c>
      <c r="F67" s="83">
        <v>0</v>
      </c>
      <c r="G67" s="29" t="s">
        <v>31</v>
      </c>
    </row>
    <row r="68" spans="1:7" x14ac:dyDescent="0.25">
      <c r="A68" s="2" t="s">
        <v>42</v>
      </c>
      <c r="B68" s="146">
        <v>0</v>
      </c>
      <c r="C68" s="139" t="s">
        <v>31</v>
      </c>
      <c r="D68" s="139" t="s">
        <v>31</v>
      </c>
      <c r="E68" s="139" t="s">
        <v>31</v>
      </c>
      <c r="F68" s="83">
        <v>0</v>
      </c>
      <c r="G68" s="29"/>
    </row>
    <row r="69" spans="1:7" x14ac:dyDescent="0.25">
      <c r="A69" s="2" t="s">
        <v>44</v>
      </c>
      <c r="B69" s="146">
        <v>0</v>
      </c>
      <c r="C69" s="139" t="s">
        <v>31</v>
      </c>
      <c r="D69" s="139" t="s">
        <v>31</v>
      </c>
      <c r="E69" s="139" t="s">
        <v>31</v>
      </c>
      <c r="F69" s="83">
        <v>0</v>
      </c>
      <c r="G69" s="29" t="s">
        <v>31</v>
      </c>
    </row>
    <row r="70" spans="1:7" x14ac:dyDescent="0.25">
      <c r="A70" s="2" t="s">
        <v>45</v>
      </c>
      <c r="B70" s="146">
        <v>0</v>
      </c>
      <c r="C70" s="139" t="s">
        <v>31</v>
      </c>
      <c r="D70" s="139" t="s">
        <v>31</v>
      </c>
      <c r="E70" s="139" t="s">
        <v>31</v>
      </c>
      <c r="F70" s="83">
        <v>0</v>
      </c>
      <c r="G70" s="29" t="s">
        <v>31</v>
      </c>
    </row>
    <row r="71" spans="1:7" x14ac:dyDescent="0.25">
      <c r="A71" s="2" t="s">
        <v>46</v>
      </c>
      <c r="B71" s="146">
        <v>39</v>
      </c>
      <c r="C71" s="139">
        <v>35</v>
      </c>
      <c r="D71" s="139">
        <v>3</v>
      </c>
      <c r="E71" s="139">
        <v>1</v>
      </c>
      <c r="F71" s="83">
        <v>2.5641025641025639</v>
      </c>
      <c r="G71" s="29">
        <v>40</v>
      </c>
    </row>
    <row r="72" spans="1:7" x14ac:dyDescent="0.25">
      <c r="A72" s="2" t="s">
        <v>47</v>
      </c>
      <c r="B72" s="146">
        <v>1</v>
      </c>
      <c r="C72" s="139">
        <v>0</v>
      </c>
      <c r="D72" s="139">
        <v>0</v>
      </c>
      <c r="E72" s="139">
        <v>1</v>
      </c>
      <c r="F72" s="83">
        <v>100</v>
      </c>
      <c r="G72" s="29">
        <v>184</v>
      </c>
    </row>
    <row r="73" spans="1:7" x14ac:dyDescent="0.25">
      <c r="A73" s="2" t="s">
        <v>48</v>
      </c>
      <c r="B73" s="146">
        <v>13</v>
      </c>
      <c r="C73" s="139">
        <v>13</v>
      </c>
      <c r="D73" s="139">
        <v>0</v>
      </c>
      <c r="E73" s="139">
        <v>0</v>
      </c>
      <c r="F73" s="83">
        <v>0</v>
      </c>
      <c r="G73" s="29">
        <v>31</v>
      </c>
    </row>
    <row r="74" spans="1:7" x14ac:dyDescent="0.25">
      <c r="A74" s="2" t="s">
        <v>49</v>
      </c>
      <c r="B74" s="146">
        <v>2</v>
      </c>
      <c r="C74" s="139">
        <v>0</v>
      </c>
      <c r="D74" s="139">
        <v>2</v>
      </c>
      <c r="E74" s="139">
        <v>0</v>
      </c>
      <c r="F74" s="83">
        <v>0</v>
      </c>
      <c r="G74" s="29">
        <v>112</v>
      </c>
    </row>
    <row r="75" spans="1:7" x14ac:dyDescent="0.25">
      <c r="A75" s="2" t="s">
        <v>50</v>
      </c>
      <c r="B75" s="146">
        <v>0</v>
      </c>
      <c r="C75" s="139" t="s">
        <v>31</v>
      </c>
      <c r="D75" s="139" t="s">
        <v>31</v>
      </c>
      <c r="E75" s="139" t="s">
        <v>31</v>
      </c>
      <c r="F75" s="83">
        <v>0</v>
      </c>
      <c r="G75" s="29" t="s">
        <v>31</v>
      </c>
    </row>
    <row r="76" spans="1:7" x14ac:dyDescent="0.25">
      <c r="A76" s="2" t="s">
        <v>51</v>
      </c>
      <c r="B76" s="146">
        <v>13</v>
      </c>
      <c r="C76" s="139">
        <v>12</v>
      </c>
      <c r="D76" s="139">
        <v>1</v>
      </c>
      <c r="E76" s="139">
        <v>0</v>
      </c>
      <c r="F76" s="83">
        <v>0</v>
      </c>
      <c r="G76" s="29">
        <v>47</v>
      </c>
    </row>
    <row r="77" spans="1:7" x14ac:dyDescent="0.25">
      <c r="A77" s="2" t="s">
        <v>52</v>
      </c>
      <c r="B77" s="146">
        <v>0</v>
      </c>
      <c r="C77" s="139" t="s">
        <v>31</v>
      </c>
      <c r="D77" s="139" t="s">
        <v>31</v>
      </c>
      <c r="E77" s="139" t="s">
        <v>31</v>
      </c>
      <c r="F77" s="83">
        <v>0</v>
      </c>
      <c r="G77" s="29" t="s">
        <v>31</v>
      </c>
    </row>
    <row r="78" spans="1:7" x14ac:dyDescent="0.25">
      <c r="A78" s="2" t="s">
        <v>53</v>
      </c>
      <c r="B78" s="146">
        <v>0</v>
      </c>
      <c r="C78" s="139" t="s">
        <v>31</v>
      </c>
      <c r="D78" s="139" t="s">
        <v>31</v>
      </c>
      <c r="E78" s="139" t="s">
        <v>31</v>
      </c>
      <c r="F78" s="83">
        <v>0</v>
      </c>
      <c r="G78" s="29" t="s">
        <v>31</v>
      </c>
    </row>
    <row r="79" spans="1:7" x14ac:dyDescent="0.25">
      <c r="A79" s="2" t="s">
        <v>54</v>
      </c>
      <c r="B79" s="146">
        <v>10</v>
      </c>
      <c r="C79" s="139">
        <v>10</v>
      </c>
      <c r="D79" s="139">
        <v>0</v>
      </c>
      <c r="E79" s="139">
        <v>0</v>
      </c>
      <c r="F79" s="83">
        <v>0</v>
      </c>
      <c r="G79" s="29">
        <v>4</v>
      </c>
    </row>
    <row r="80" spans="1:7" x14ac:dyDescent="0.25">
      <c r="A80" s="2" t="s">
        <v>55</v>
      </c>
      <c r="B80" s="146">
        <v>0</v>
      </c>
      <c r="C80" s="139" t="s">
        <v>31</v>
      </c>
      <c r="D80" s="139" t="s">
        <v>31</v>
      </c>
      <c r="E80" s="139" t="s">
        <v>31</v>
      </c>
      <c r="F80" s="83">
        <v>0</v>
      </c>
      <c r="G80" s="29" t="s">
        <v>31</v>
      </c>
    </row>
    <row r="81" spans="1:7" x14ac:dyDescent="0.25">
      <c r="A81" s="2" t="s">
        <v>56</v>
      </c>
      <c r="B81" s="146">
        <v>0</v>
      </c>
      <c r="C81" s="139" t="s">
        <v>31</v>
      </c>
      <c r="D81" s="139" t="s">
        <v>31</v>
      </c>
      <c r="E81" s="139" t="s">
        <v>31</v>
      </c>
      <c r="F81" s="83">
        <v>0</v>
      </c>
      <c r="G81" s="29" t="s">
        <v>31</v>
      </c>
    </row>
    <row r="82" spans="1:7" x14ac:dyDescent="0.25">
      <c r="A82" s="2" t="s">
        <v>15</v>
      </c>
      <c r="B82" s="146">
        <v>0</v>
      </c>
      <c r="C82" s="139" t="s">
        <v>31</v>
      </c>
      <c r="D82" s="139" t="s">
        <v>31</v>
      </c>
      <c r="E82" s="139" t="s">
        <v>31</v>
      </c>
      <c r="F82" s="83">
        <v>0</v>
      </c>
      <c r="G82" s="29" t="s">
        <v>31</v>
      </c>
    </row>
    <row r="83" spans="1:7" x14ac:dyDescent="0.25">
      <c r="A83" s="2" t="s">
        <v>57</v>
      </c>
      <c r="B83" s="146">
        <v>32</v>
      </c>
      <c r="C83" s="139">
        <v>28</v>
      </c>
      <c r="D83" s="139">
        <v>3</v>
      </c>
      <c r="E83" s="139">
        <v>1</v>
      </c>
      <c r="F83" s="83">
        <v>3.125</v>
      </c>
      <c r="G83" s="29">
        <v>34</v>
      </c>
    </row>
    <row r="84" spans="1:7" x14ac:dyDescent="0.25">
      <c r="A84" s="2" t="s">
        <v>58</v>
      </c>
      <c r="B84" s="146">
        <v>32</v>
      </c>
      <c r="C84" s="139">
        <v>28</v>
      </c>
      <c r="D84" s="139">
        <v>3</v>
      </c>
      <c r="E84" s="139">
        <v>1</v>
      </c>
      <c r="F84" s="83">
        <v>3.125</v>
      </c>
      <c r="G84" s="29">
        <v>34</v>
      </c>
    </row>
    <row r="85" spans="1:7" x14ac:dyDescent="0.25">
      <c r="A85" s="2" t="s">
        <v>59</v>
      </c>
      <c r="B85" s="146">
        <v>0</v>
      </c>
      <c r="C85" s="139" t="s">
        <v>31</v>
      </c>
      <c r="D85" s="139" t="s">
        <v>31</v>
      </c>
      <c r="E85" s="139" t="s">
        <v>31</v>
      </c>
      <c r="F85" s="83">
        <v>0</v>
      </c>
      <c r="G85" s="29" t="s">
        <v>31</v>
      </c>
    </row>
    <row r="86" spans="1:7" x14ac:dyDescent="0.25">
      <c r="A86" s="2" t="s">
        <v>60</v>
      </c>
      <c r="B86" s="146">
        <v>0</v>
      </c>
      <c r="C86" s="139" t="s">
        <v>31</v>
      </c>
      <c r="D86" s="139" t="s">
        <v>31</v>
      </c>
      <c r="E86" s="139" t="s">
        <v>31</v>
      </c>
      <c r="F86" s="83">
        <v>0</v>
      </c>
      <c r="G86" s="29" t="s">
        <v>31</v>
      </c>
    </row>
    <row r="87" spans="1:7" x14ac:dyDescent="0.25">
      <c r="A87" s="2" t="s">
        <v>61</v>
      </c>
      <c r="B87" s="146">
        <v>0</v>
      </c>
      <c r="C87" s="139" t="s">
        <v>31</v>
      </c>
      <c r="D87" s="139" t="s">
        <v>31</v>
      </c>
      <c r="E87" s="139" t="s">
        <v>31</v>
      </c>
      <c r="F87" s="83">
        <v>0</v>
      </c>
      <c r="G87" s="29" t="s">
        <v>31</v>
      </c>
    </row>
    <row r="88" spans="1:7" x14ac:dyDescent="0.25">
      <c r="A88" s="2" t="s">
        <v>62</v>
      </c>
      <c r="B88" s="146">
        <v>0</v>
      </c>
      <c r="C88" s="139" t="s">
        <v>31</v>
      </c>
      <c r="D88" s="139" t="s">
        <v>31</v>
      </c>
      <c r="E88" s="139" t="s">
        <v>31</v>
      </c>
      <c r="F88" s="83">
        <v>0</v>
      </c>
      <c r="G88" s="29" t="s">
        <v>31</v>
      </c>
    </row>
    <row r="89" spans="1:7" x14ac:dyDescent="0.25">
      <c r="A89" s="2" t="s">
        <v>63</v>
      </c>
      <c r="B89" s="146">
        <v>1</v>
      </c>
      <c r="C89" s="139">
        <v>1</v>
      </c>
      <c r="D89" s="139">
        <v>0</v>
      </c>
      <c r="E89" s="139">
        <v>0</v>
      </c>
      <c r="F89" s="83">
        <v>0</v>
      </c>
      <c r="G89" s="29">
        <v>25</v>
      </c>
    </row>
    <row r="90" spans="1:7" x14ac:dyDescent="0.25">
      <c r="A90" s="2" t="s">
        <v>64</v>
      </c>
      <c r="B90" s="146">
        <v>1</v>
      </c>
      <c r="C90" s="139">
        <v>1</v>
      </c>
      <c r="D90" s="139">
        <v>0</v>
      </c>
      <c r="E90" s="139">
        <v>0</v>
      </c>
      <c r="F90" s="83">
        <v>0</v>
      </c>
      <c r="G90" s="29">
        <v>25</v>
      </c>
    </row>
    <row r="91" spans="1:7" x14ac:dyDescent="0.25">
      <c r="A91" s="2" t="s">
        <v>65</v>
      </c>
      <c r="B91" s="146">
        <v>0</v>
      </c>
      <c r="C91" s="139" t="s">
        <v>31</v>
      </c>
      <c r="D91" s="139" t="s">
        <v>31</v>
      </c>
      <c r="E91" s="139" t="s">
        <v>31</v>
      </c>
      <c r="F91" s="83">
        <v>0</v>
      </c>
      <c r="G91" s="29" t="s">
        <v>31</v>
      </c>
    </row>
    <row r="92" spans="1:7" x14ac:dyDescent="0.25">
      <c r="A92" s="2" t="s">
        <v>66</v>
      </c>
      <c r="B92" s="146">
        <v>0</v>
      </c>
      <c r="C92" s="139" t="s">
        <v>31</v>
      </c>
      <c r="D92" s="139" t="s">
        <v>31</v>
      </c>
      <c r="E92" s="139" t="s">
        <v>31</v>
      </c>
      <c r="F92" s="83">
        <v>0</v>
      </c>
      <c r="G92" s="29" t="s">
        <v>31</v>
      </c>
    </row>
    <row r="93" spans="1:7" x14ac:dyDescent="0.25">
      <c r="A93" s="2" t="s">
        <v>67</v>
      </c>
      <c r="B93" s="146">
        <v>0</v>
      </c>
      <c r="C93" s="139" t="s">
        <v>31</v>
      </c>
      <c r="D93" s="139" t="s">
        <v>31</v>
      </c>
      <c r="E93" s="139" t="s">
        <v>31</v>
      </c>
      <c r="F93" s="83">
        <v>0</v>
      </c>
      <c r="G93" s="29" t="s">
        <v>31</v>
      </c>
    </row>
    <row r="94" spans="1:7" x14ac:dyDescent="0.25">
      <c r="A94" s="2" t="s">
        <v>68</v>
      </c>
      <c r="B94" s="146">
        <v>0</v>
      </c>
      <c r="C94" s="139" t="s">
        <v>31</v>
      </c>
      <c r="D94" s="139" t="s">
        <v>31</v>
      </c>
      <c r="E94" s="139" t="s">
        <v>31</v>
      </c>
      <c r="F94" s="83">
        <v>0</v>
      </c>
      <c r="G94" s="29" t="s">
        <v>31</v>
      </c>
    </row>
    <row r="95" spans="1:7" x14ac:dyDescent="0.25">
      <c r="A95" s="2" t="s">
        <v>69</v>
      </c>
      <c r="B95" s="146">
        <v>0</v>
      </c>
      <c r="C95" s="139" t="s">
        <v>31</v>
      </c>
      <c r="D95" s="139" t="s">
        <v>31</v>
      </c>
      <c r="E95" s="139" t="s">
        <v>31</v>
      </c>
      <c r="F95" s="83">
        <v>0</v>
      </c>
      <c r="G95" s="29" t="s">
        <v>31</v>
      </c>
    </row>
    <row r="96" spans="1:7" x14ac:dyDescent="0.25">
      <c r="A96" s="2" t="s">
        <v>70</v>
      </c>
      <c r="B96" s="146">
        <v>0</v>
      </c>
      <c r="C96" s="139" t="s">
        <v>31</v>
      </c>
      <c r="D96" s="139" t="s">
        <v>31</v>
      </c>
      <c r="E96" s="139" t="s">
        <v>31</v>
      </c>
      <c r="F96" s="83">
        <v>0</v>
      </c>
      <c r="G96" s="29" t="s">
        <v>31</v>
      </c>
    </row>
    <row r="97" spans="1:7" x14ac:dyDescent="0.25">
      <c r="A97" s="2" t="s">
        <v>71</v>
      </c>
      <c r="B97" s="146">
        <v>0</v>
      </c>
      <c r="C97" s="139" t="s">
        <v>31</v>
      </c>
      <c r="D97" s="139" t="s">
        <v>31</v>
      </c>
      <c r="E97" s="139" t="s">
        <v>31</v>
      </c>
      <c r="F97" s="83">
        <v>0</v>
      </c>
      <c r="G97" s="29" t="s">
        <v>31</v>
      </c>
    </row>
    <row r="98" spans="1:7" x14ac:dyDescent="0.25">
      <c r="A98" s="2" t="s">
        <v>72</v>
      </c>
      <c r="B98" s="146">
        <v>0</v>
      </c>
      <c r="C98" s="139" t="s">
        <v>31</v>
      </c>
      <c r="D98" s="139" t="s">
        <v>31</v>
      </c>
      <c r="E98" s="139" t="s">
        <v>31</v>
      </c>
      <c r="F98" s="83">
        <v>0</v>
      </c>
      <c r="G98" s="29" t="s">
        <v>31</v>
      </c>
    </row>
    <row r="99" spans="1:7" x14ac:dyDescent="0.25">
      <c r="A99" s="2" t="s">
        <v>73</v>
      </c>
      <c r="B99" s="146">
        <v>161</v>
      </c>
      <c r="C99" s="139">
        <v>109</v>
      </c>
      <c r="D99" s="139">
        <v>52</v>
      </c>
      <c r="E99" s="139">
        <v>0</v>
      </c>
      <c r="F99" s="83">
        <v>0</v>
      </c>
      <c r="G99" s="29">
        <v>60</v>
      </c>
    </row>
    <row r="100" spans="1:7" x14ac:dyDescent="0.25">
      <c r="A100" s="2" t="s">
        <v>74</v>
      </c>
      <c r="B100" s="146">
        <v>161</v>
      </c>
      <c r="C100" s="139">
        <v>109</v>
      </c>
      <c r="D100" s="139">
        <v>52</v>
      </c>
      <c r="E100" s="139">
        <v>0</v>
      </c>
      <c r="F100" s="83">
        <v>0</v>
      </c>
      <c r="G100" s="29">
        <v>60</v>
      </c>
    </row>
    <row r="101" spans="1:7" x14ac:dyDescent="0.25">
      <c r="A101" s="2" t="s">
        <v>75</v>
      </c>
      <c r="B101" s="146">
        <v>0</v>
      </c>
      <c r="C101" s="139" t="s">
        <v>31</v>
      </c>
      <c r="D101" s="139" t="s">
        <v>31</v>
      </c>
      <c r="E101" s="139" t="s">
        <v>31</v>
      </c>
      <c r="F101" s="83">
        <v>0</v>
      </c>
      <c r="G101" s="29" t="s">
        <v>31</v>
      </c>
    </row>
    <row r="102" spans="1:7" x14ac:dyDescent="0.25">
      <c r="A102" s="2" t="s">
        <v>76</v>
      </c>
      <c r="B102" s="146">
        <v>39</v>
      </c>
      <c r="C102" s="139">
        <v>38</v>
      </c>
      <c r="D102" s="139">
        <v>1</v>
      </c>
      <c r="E102" s="139">
        <v>0</v>
      </c>
      <c r="F102" s="83">
        <v>0</v>
      </c>
      <c r="G102" s="29">
        <v>27</v>
      </c>
    </row>
    <row r="103" spans="1:7" x14ac:dyDescent="0.25">
      <c r="A103" s="2" t="s">
        <v>77</v>
      </c>
      <c r="B103" s="146">
        <v>39</v>
      </c>
      <c r="C103" s="139">
        <v>38</v>
      </c>
      <c r="D103" s="139">
        <v>1</v>
      </c>
      <c r="E103" s="139">
        <v>0</v>
      </c>
      <c r="F103" s="83">
        <v>0</v>
      </c>
      <c r="G103" s="29">
        <v>27</v>
      </c>
    </row>
    <row r="104" spans="1:7" x14ac:dyDescent="0.25">
      <c r="A104" s="2" t="s">
        <v>78</v>
      </c>
      <c r="B104" s="146">
        <v>0</v>
      </c>
      <c r="C104" s="139" t="s">
        <v>31</v>
      </c>
      <c r="D104" s="139" t="s">
        <v>31</v>
      </c>
      <c r="E104" s="139" t="s">
        <v>31</v>
      </c>
      <c r="F104" s="83">
        <v>0</v>
      </c>
      <c r="G104" s="29" t="s">
        <v>31</v>
      </c>
    </row>
    <row r="105" spans="1:7" x14ac:dyDescent="0.25">
      <c r="A105" s="2" t="s">
        <v>79</v>
      </c>
      <c r="B105" s="146">
        <v>0</v>
      </c>
      <c r="C105" s="139" t="s">
        <v>31</v>
      </c>
      <c r="D105" s="139" t="s">
        <v>31</v>
      </c>
      <c r="E105" s="139" t="s">
        <v>31</v>
      </c>
      <c r="F105" s="83">
        <v>0</v>
      </c>
      <c r="G105" s="29" t="s">
        <v>31</v>
      </c>
    </row>
    <row r="106" spans="1:7" x14ac:dyDescent="0.25">
      <c r="A106" s="2" t="s">
        <v>80</v>
      </c>
      <c r="B106" s="146">
        <v>0</v>
      </c>
      <c r="C106" s="139">
        <v>0</v>
      </c>
      <c r="D106" s="139">
        <v>0</v>
      </c>
      <c r="E106" s="139">
        <v>0</v>
      </c>
      <c r="F106" s="83">
        <v>0</v>
      </c>
      <c r="G106" s="29" t="s">
        <v>31</v>
      </c>
    </row>
    <row r="107" spans="1:7" x14ac:dyDescent="0.25">
      <c r="A107" s="2" t="s">
        <v>81</v>
      </c>
      <c r="B107" s="146">
        <v>0</v>
      </c>
      <c r="C107" s="139" t="s">
        <v>31</v>
      </c>
      <c r="D107" s="139" t="s">
        <v>31</v>
      </c>
      <c r="E107" s="139" t="s">
        <v>31</v>
      </c>
      <c r="F107" s="83">
        <v>0</v>
      </c>
      <c r="G107" s="29" t="s">
        <v>31</v>
      </c>
    </row>
    <row r="108" spans="1:7" x14ac:dyDescent="0.25">
      <c r="A108" s="2" t="s">
        <v>82</v>
      </c>
      <c r="B108" s="146">
        <v>0</v>
      </c>
      <c r="C108" s="139" t="s">
        <v>31</v>
      </c>
      <c r="D108" s="139" t="s">
        <v>31</v>
      </c>
      <c r="E108" s="139" t="s">
        <v>31</v>
      </c>
      <c r="F108" s="83">
        <v>0</v>
      </c>
      <c r="G108" s="29" t="s">
        <v>31</v>
      </c>
    </row>
    <row r="109" spans="1:7" x14ac:dyDescent="0.25">
      <c r="A109" s="2" t="s">
        <v>83</v>
      </c>
      <c r="B109" s="146">
        <v>0</v>
      </c>
      <c r="C109" s="139">
        <v>0</v>
      </c>
      <c r="D109" s="139">
        <v>0</v>
      </c>
      <c r="E109" s="139">
        <v>0</v>
      </c>
      <c r="F109" s="83">
        <v>0</v>
      </c>
      <c r="G109" s="29" t="s">
        <v>31</v>
      </c>
    </row>
    <row r="110" spans="1:7" x14ac:dyDescent="0.25">
      <c r="A110" s="2" t="s">
        <v>84</v>
      </c>
      <c r="B110" s="146">
        <v>0</v>
      </c>
      <c r="C110" s="139" t="s">
        <v>31</v>
      </c>
      <c r="D110" s="139" t="s">
        <v>31</v>
      </c>
      <c r="E110" s="139" t="s">
        <v>31</v>
      </c>
      <c r="F110" s="83">
        <v>0</v>
      </c>
      <c r="G110" s="29" t="s">
        <v>31</v>
      </c>
    </row>
    <row r="111" spans="1:7" x14ac:dyDescent="0.25">
      <c r="A111" s="2" t="s">
        <v>85</v>
      </c>
      <c r="B111" s="146">
        <v>0</v>
      </c>
      <c r="C111" s="139" t="s">
        <v>31</v>
      </c>
      <c r="D111" s="139" t="s">
        <v>31</v>
      </c>
      <c r="E111" s="139" t="s">
        <v>31</v>
      </c>
      <c r="F111" s="83">
        <v>0</v>
      </c>
      <c r="G111" s="29" t="s">
        <v>31</v>
      </c>
    </row>
    <row r="112" spans="1:7" x14ac:dyDescent="0.25">
      <c r="A112" s="2" t="s">
        <v>86</v>
      </c>
      <c r="B112" s="146">
        <v>0</v>
      </c>
      <c r="C112" s="139" t="s">
        <v>31</v>
      </c>
      <c r="D112" s="139" t="s">
        <v>31</v>
      </c>
      <c r="E112" s="139" t="s">
        <v>31</v>
      </c>
      <c r="F112" s="83">
        <v>0</v>
      </c>
      <c r="G112" s="29" t="s">
        <v>31</v>
      </c>
    </row>
    <row r="113" spans="1:7" x14ac:dyDescent="0.25">
      <c r="A113" s="2" t="s">
        <v>87</v>
      </c>
      <c r="B113" s="146">
        <v>0</v>
      </c>
      <c r="C113" s="139" t="s">
        <v>31</v>
      </c>
      <c r="D113" s="139" t="s">
        <v>31</v>
      </c>
      <c r="E113" s="139" t="s">
        <v>31</v>
      </c>
      <c r="F113" s="83">
        <v>0</v>
      </c>
      <c r="G113" s="29" t="s">
        <v>31</v>
      </c>
    </row>
    <row r="114" spans="1:7" x14ac:dyDescent="0.25">
      <c r="A114" s="2" t="s">
        <v>88</v>
      </c>
      <c r="B114" s="146">
        <v>6</v>
      </c>
      <c r="C114" s="139">
        <v>6</v>
      </c>
      <c r="D114" s="139">
        <v>0</v>
      </c>
      <c r="E114" s="139">
        <v>0</v>
      </c>
      <c r="F114" s="83">
        <v>0</v>
      </c>
      <c r="G114" s="29">
        <v>39</v>
      </c>
    </row>
    <row r="115" spans="1:7" x14ac:dyDescent="0.25">
      <c r="A115" s="2" t="s">
        <v>89</v>
      </c>
      <c r="B115" s="146">
        <v>6</v>
      </c>
      <c r="C115" s="139">
        <v>6</v>
      </c>
      <c r="D115" s="139">
        <v>0</v>
      </c>
      <c r="E115" s="139">
        <v>0</v>
      </c>
      <c r="F115" s="83">
        <v>0</v>
      </c>
      <c r="G115" s="29">
        <v>39</v>
      </c>
    </row>
    <row r="116" spans="1:7" x14ac:dyDescent="0.25">
      <c r="A116" s="2" t="s">
        <v>90</v>
      </c>
      <c r="B116" s="146">
        <v>0</v>
      </c>
      <c r="C116" s="139" t="s">
        <v>31</v>
      </c>
      <c r="D116" s="139" t="s">
        <v>31</v>
      </c>
      <c r="E116" s="139" t="s">
        <v>31</v>
      </c>
      <c r="F116" s="83">
        <v>0</v>
      </c>
      <c r="G116" s="29" t="s">
        <v>31</v>
      </c>
    </row>
    <row r="117" spans="1:7" x14ac:dyDescent="0.25">
      <c r="A117" s="2" t="s">
        <v>91</v>
      </c>
      <c r="B117" s="146">
        <v>0</v>
      </c>
      <c r="C117" s="139" t="s">
        <v>31</v>
      </c>
      <c r="D117" s="139" t="s">
        <v>31</v>
      </c>
      <c r="E117" s="139" t="s">
        <v>31</v>
      </c>
      <c r="F117" s="83">
        <v>0</v>
      </c>
      <c r="G117" s="29" t="s">
        <v>31</v>
      </c>
    </row>
    <row r="118" spans="1:7" x14ac:dyDescent="0.25">
      <c r="A118" s="2" t="s">
        <v>92</v>
      </c>
      <c r="B118" s="146">
        <v>0</v>
      </c>
      <c r="C118" s="139" t="s">
        <v>31</v>
      </c>
      <c r="D118" s="139" t="s">
        <v>31</v>
      </c>
      <c r="E118" s="139" t="s">
        <v>31</v>
      </c>
      <c r="F118" s="83">
        <v>0</v>
      </c>
      <c r="G118" s="29" t="s">
        <v>31</v>
      </c>
    </row>
    <row r="119" spans="1:7" x14ac:dyDescent="0.25">
      <c r="A119" s="2" t="s">
        <v>93</v>
      </c>
      <c r="B119" s="146">
        <v>31</v>
      </c>
      <c r="C119" s="139">
        <v>24</v>
      </c>
      <c r="D119" s="139">
        <v>3</v>
      </c>
      <c r="E119" s="139">
        <v>4</v>
      </c>
      <c r="F119" s="83">
        <v>12.903225806451612</v>
      </c>
      <c r="G119" s="29">
        <v>19</v>
      </c>
    </row>
    <row r="120" spans="1:7" x14ac:dyDescent="0.25">
      <c r="A120" s="2" t="s">
        <v>94</v>
      </c>
      <c r="B120" s="146">
        <v>31</v>
      </c>
      <c r="C120" s="139">
        <v>24</v>
      </c>
      <c r="D120" s="139">
        <v>3</v>
      </c>
      <c r="E120" s="139">
        <v>4</v>
      </c>
      <c r="F120" s="83">
        <v>12.903225806451612</v>
      </c>
      <c r="G120" s="29">
        <v>19</v>
      </c>
    </row>
    <row r="121" spans="1:7" x14ac:dyDescent="0.25">
      <c r="A121" s="2" t="s">
        <v>95</v>
      </c>
      <c r="B121" s="146">
        <v>0</v>
      </c>
      <c r="C121" s="139" t="s">
        <v>31</v>
      </c>
      <c r="D121" s="139" t="s">
        <v>31</v>
      </c>
      <c r="E121" s="139" t="s">
        <v>31</v>
      </c>
      <c r="F121" s="83">
        <v>0</v>
      </c>
      <c r="G121" s="29" t="s">
        <v>31</v>
      </c>
    </row>
    <row r="122" spans="1:7" x14ac:dyDescent="0.25">
      <c r="A122" s="2" t="s">
        <v>96</v>
      </c>
      <c r="B122" s="146">
        <v>0</v>
      </c>
      <c r="C122" s="139" t="s">
        <v>31</v>
      </c>
      <c r="D122" s="139" t="s">
        <v>31</v>
      </c>
      <c r="E122" s="139" t="s">
        <v>31</v>
      </c>
      <c r="F122" s="83">
        <v>0</v>
      </c>
      <c r="G122" s="29" t="s">
        <v>31</v>
      </c>
    </row>
    <row r="123" spans="1:7" x14ac:dyDescent="0.25">
      <c r="A123" s="2" t="s">
        <v>17</v>
      </c>
      <c r="B123" s="146">
        <v>0</v>
      </c>
      <c r="C123" s="139" t="s">
        <v>31</v>
      </c>
      <c r="D123" s="139" t="s">
        <v>31</v>
      </c>
      <c r="E123" s="139" t="s">
        <v>31</v>
      </c>
      <c r="F123" s="83">
        <v>0</v>
      </c>
      <c r="G123" s="29" t="s">
        <v>31</v>
      </c>
    </row>
    <row r="124" spans="1:7" x14ac:dyDescent="0.25">
      <c r="A124" s="2" t="s">
        <v>97</v>
      </c>
      <c r="B124" s="146">
        <v>0</v>
      </c>
      <c r="C124" s="139" t="s">
        <v>31</v>
      </c>
      <c r="D124" s="139" t="s">
        <v>31</v>
      </c>
      <c r="E124" s="139" t="s">
        <v>31</v>
      </c>
      <c r="F124" s="83">
        <v>0</v>
      </c>
      <c r="G124" s="29" t="s">
        <v>31</v>
      </c>
    </row>
    <row r="125" spans="1:7" x14ac:dyDescent="0.25">
      <c r="A125" s="2" t="s">
        <v>98</v>
      </c>
      <c r="B125" s="146">
        <v>6</v>
      </c>
      <c r="C125" s="139">
        <v>5</v>
      </c>
      <c r="D125" s="139">
        <v>1</v>
      </c>
      <c r="E125" s="139">
        <v>0</v>
      </c>
      <c r="F125" s="83">
        <v>0</v>
      </c>
      <c r="G125" s="29">
        <v>29</v>
      </c>
    </row>
    <row r="126" spans="1:7" x14ac:dyDescent="0.25">
      <c r="A126" s="2" t="s">
        <v>99</v>
      </c>
      <c r="B126" s="146">
        <v>6</v>
      </c>
      <c r="C126" s="139">
        <v>5</v>
      </c>
      <c r="D126" s="139">
        <v>1</v>
      </c>
      <c r="E126" s="139">
        <v>0</v>
      </c>
      <c r="F126" s="83">
        <v>0</v>
      </c>
      <c r="G126" s="29">
        <v>29</v>
      </c>
    </row>
    <row r="127" spans="1:7" x14ac:dyDescent="0.25">
      <c r="A127" s="2" t="s">
        <v>100</v>
      </c>
      <c r="B127" s="146">
        <v>0</v>
      </c>
      <c r="C127" s="139" t="s">
        <v>31</v>
      </c>
      <c r="D127" s="139" t="s">
        <v>31</v>
      </c>
      <c r="E127" s="139" t="s">
        <v>31</v>
      </c>
      <c r="F127" s="83">
        <v>0</v>
      </c>
      <c r="G127" s="29" t="s">
        <v>31</v>
      </c>
    </row>
    <row r="128" spans="1:7" x14ac:dyDescent="0.25">
      <c r="A128" s="2" t="s">
        <v>101</v>
      </c>
      <c r="B128" s="146">
        <v>0</v>
      </c>
      <c r="C128" s="139" t="s">
        <v>31</v>
      </c>
      <c r="D128" s="139" t="s">
        <v>31</v>
      </c>
      <c r="E128" s="139" t="s">
        <v>31</v>
      </c>
      <c r="F128" s="83">
        <v>0</v>
      </c>
      <c r="G128" s="29" t="s">
        <v>31</v>
      </c>
    </row>
    <row r="129" spans="1:7" x14ac:dyDescent="0.25">
      <c r="A129" s="2" t="s">
        <v>102</v>
      </c>
      <c r="B129" s="146">
        <v>4</v>
      </c>
      <c r="C129" s="139">
        <v>4</v>
      </c>
      <c r="D129" s="139">
        <v>0</v>
      </c>
      <c r="E129" s="139">
        <v>0</v>
      </c>
      <c r="F129" s="83">
        <v>0</v>
      </c>
      <c r="G129" s="29">
        <v>13</v>
      </c>
    </row>
    <row r="130" spans="1:7" x14ac:dyDescent="0.25">
      <c r="A130" s="2" t="s">
        <v>103</v>
      </c>
      <c r="B130" s="146">
        <v>4</v>
      </c>
      <c r="C130" s="139">
        <v>4</v>
      </c>
      <c r="D130" s="139">
        <v>0</v>
      </c>
      <c r="E130" s="139">
        <v>0</v>
      </c>
      <c r="F130" s="83">
        <v>0</v>
      </c>
      <c r="G130" s="29">
        <v>13</v>
      </c>
    </row>
    <row r="131" spans="1:7" x14ac:dyDescent="0.25">
      <c r="A131" s="2" t="s">
        <v>104</v>
      </c>
      <c r="B131" s="146">
        <v>0</v>
      </c>
      <c r="C131" s="139" t="s">
        <v>31</v>
      </c>
      <c r="D131" s="139" t="s">
        <v>31</v>
      </c>
      <c r="E131" s="139" t="s">
        <v>31</v>
      </c>
      <c r="F131" s="83">
        <v>0</v>
      </c>
      <c r="G131" s="29" t="s">
        <v>31</v>
      </c>
    </row>
    <row r="132" spans="1:7" x14ac:dyDescent="0.25">
      <c r="A132" s="2" t="s">
        <v>105</v>
      </c>
      <c r="B132" s="146">
        <v>0</v>
      </c>
      <c r="C132" s="139" t="s">
        <v>31</v>
      </c>
      <c r="D132" s="139" t="s">
        <v>31</v>
      </c>
      <c r="E132" s="139" t="s">
        <v>31</v>
      </c>
      <c r="F132" s="83">
        <v>0</v>
      </c>
      <c r="G132" s="29" t="s">
        <v>31</v>
      </c>
    </row>
    <row r="133" spans="1:7" x14ac:dyDescent="0.25">
      <c r="A133" s="2" t="s">
        <v>106</v>
      </c>
      <c r="B133" s="146">
        <v>0</v>
      </c>
      <c r="C133" s="139" t="s">
        <v>31</v>
      </c>
      <c r="D133" s="139" t="s">
        <v>31</v>
      </c>
      <c r="E133" s="139" t="s">
        <v>31</v>
      </c>
      <c r="F133" s="83">
        <v>0</v>
      </c>
      <c r="G133" s="29" t="s">
        <v>31</v>
      </c>
    </row>
    <row r="134" spans="1:7" x14ac:dyDescent="0.25">
      <c r="A134" s="2" t="s">
        <v>107</v>
      </c>
      <c r="B134" s="146">
        <v>0</v>
      </c>
      <c r="C134" s="139" t="s">
        <v>31</v>
      </c>
      <c r="D134" s="139" t="s">
        <v>31</v>
      </c>
      <c r="E134" s="139" t="s">
        <v>31</v>
      </c>
      <c r="F134" s="83">
        <v>0</v>
      </c>
      <c r="G134" s="29" t="s">
        <v>31</v>
      </c>
    </row>
    <row r="135" spans="1:7" x14ac:dyDescent="0.25">
      <c r="A135" s="2" t="s">
        <v>19</v>
      </c>
      <c r="B135" s="146">
        <v>0</v>
      </c>
      <c r="C135" s="139" t="s">
        <v>31</v>
      </c>
      <c r="D135" s="139" t="s">
        <v>31</v>
      </c>
      <c r="E135" s="139" t="s">
        <v>31</v>
      </c>
      <c r="F135" s="83">
        <v>0</v>
      </c>
      <c r="G135" s="29" t="s">
        <v>31</v>
      </c>
    </row>
    <row r="136" spans="1:7" x14ac:dyDescent="0.25">
      <c r="A136" s="2" t="s">
        <v>108</v>
      </c>
      <c r="B136" s="146">
        <v>0</v>
      </c>
      <c r="C136" s="139" t="s">
        <v>31</v>
      </c>
      <c r="D136" s="139" t="s">
        <v>31</v>
      </c>
      <c r="E136" s="139" t="s">
        <v>31</v>
      </c>
      <c r="F136" s="83">
        <v>0</v>
      </c>
      <c r="G136" s="29" t="s">
        <v>31</v>
      </c>
    </row>
    <row r="137" spans="1:7" x14ac:dyDescent="0.25">
      <c r="A137" s="2" t="s">
        <v>109</v>
      </c>
      <c r="B137" s="146">
        <v>0</v>
      </c>
      <c r="C137" s="139" t="s">
        <v>31</v>
      </c>
      <c r="D137" s="139" t="s">
        <v>31</v>
      </c>
      <c r="E137" s="139" t="s">
        <v>31</v>
      </c>
      <c r="F137" s="83">
        <v>0</v>
      </c>
      <c r="G137" s="29" t="s">
        <v>31</v>
      </c>
    </row>
    <row r="138" spans="1:7" x14ac:dyDescent="0.25">
      <c r="B138" s="159"/>
      <c r="C138" s="139"/>
      <c r="D138" s="139"/>
      <c r="E138" s="139"/>
      <c r="F138" s="89"/>
      <c r="G138" s="29"/>
    </row>
    <row r="139" spans="1:7" ht="13" x14ac:dyDescent="0.3">
      <c r="A139" s="31" t="s">
        <v>20</v>
      </c>
      <c r="B139" s="177">
        <v>432</v>
      </c>
      <c r="C139" s="51">
        <v>357</v>
      </c>
      <c r="D139" s="51">
        <v>68</v>
      </c>
      <c r="E139" s="51">
        <v>7</v>
      </c>
      <c r="F139" s="52">
        <v>1.6203703703703702</v>
      </c>
      <c r="G139" s="33">
        <v>40</v>
      </c>
    </row>
    <row r="140" spans="1:7" ht="13" x14ac:dyDescent="0.3">
      <c r="A140" s="16"/>
      <c r="B140" s="34"/>
      <c r="C140" s="35"/>
      <c r="D140" s="35"/>
      <c r="E140" s="35"/>
      <c r="F140" s="36"/>
      <c r="G140" s="37"/>
    </row>
    <row r="143" spans="1:7" ht="13" x14ac:dyDescent="0.3">
      <c r="A143" s="5" t="s">
        <v>207</v>
      </c>
      <c r="B143" s="64"/>
      <c r="C143" s="7"/>
      <c r="D143" s="7"/>
      <c r="E143" s="7"/>
      <c r="F143" s="7"/>
      <c r="G143" s="7"/>
    </row>
    <row r="144" spans="1:7" ht="13" x14ac:dyDescent="0.3">
      <c r="A144" s="8" t="s">
        <v>110</v>
      </c>
      <c r="B144" s="7"/>
      <c r="C144" s="7"/>
      <c r="D144" s="5"/>
      <c r="E144" s="7"/>
      <c r="F144" s="7"/>
      <c r="G144" s="7"/>
    </row>
    <row r="145" spans="1:7" ht="13" x14ac:dyDescent="0.3">
      <c r="A145" s="9"/>
      <c r="D145" s="16"/>
    </row>
    <row r="146" spans="1:7" ht="15" x14ac:dyDescent="0.3">
      <c r="A146" s="11" t="s">
        <v>3</v>
      </c>
      <c r="B146" s="12" t="s">
        <v>4</v>
      </c>
      <c r="C146" s="13"/>
      <c r="D146" s="13" t="s">
        <v>5</v>
      </c>
      <c r="E146" s="13"/>
      <c r="F146" s="14"/>
      <c r="G146" s="15" t="s">
        <v>6</v>
      </c>
    </row>
    <row r="147" spans="1:7" ht="15" x14ac:dyDescent="0.3">
      <c r="A147" s="16"/>
      <c r="B147" s="17" t="s">
        <v>7</v>
      </c>
      <c r="C147" s="18" t="s">
        <v>8</v>
      </c>
      <c r="D147" s="18" t="s">
        <v>9</v>
      </c>
      <c r="E147" s="18" t="s">
        <v>10</v>
      </c>
      <c r="F147" s="19" t="s">
        <v>10</v>
      </c>
      <c r="G147" s="20" t="s">
        <v>11</v>
      </c>
    </row>
    <row r="148" spans="1:7" ht="15" x14ac:dyDescent="0.3">
      <c r="A148" s="21"/>
      <c r="B148" s="22" t="s">
        <v>12</v>
      </c>
      <c r="C148" s="23" t="s">
        <v>12</v>
      </c>
      <c r="D148" s="23" t="s">
        <v>12</v>
      </c>
      <c r="E148" s="23" t="s">
        <v>12</v>
      </c>
      <c r="F148" s="24" t="s">
        <v>13</v>
      </c>
      <c r="G148" s="25" t="s">
        <v>14</v>
      </c>
    </row>
    <row r="149" spans="1:7" ht="13" x14ac:dyDescent="0.3">
      <c r="A149" s="16"/>
      <c r="B149" s="144"/>
      <c r="C149" s="145"/>
      <c r="D149" s="145"/>
      <c r="E149" s="145"/>
      <c r="F149" s="40"/>
      <c r="G149" s="27"/>
    </row>
    <row r="150" spans="1:7" x14ac:dyDescent="0.25">
      <c r="A150" s="2" t="s">
        <v>28</v>
      </c>
      <c r="B150" s="146">
        <v>487</v>
      </c>
      <c r="C150" s="139">
        <v>424</v>
      </c>
      <c r="D150" s="139">
        <v>63</v>
      </c>
      <c r="E150" s="139">
        <v>0</v>
      </c>
      <c r="F150" s="83">
        <v>0</v>
      </c>
      <c r="G150" s="29" t="s">
        <v>31</v>
      </c>
    </row>
    <row r="151" spans="1:7" x14ac:dyDescent="0.25">
      <c r="A151" s="2" t="s">
        <v>29</v>
      </c>
      <c r="B151" s="146">
        <v>87</v>
      </c>
      <c r="C151" s="139">
        <v>81</v>
      </c>
      <c r="D151" s="139">
        <v>6</v>
      </c>
      <c r="E151" s="139">
        <v>0</v>
      </c>
      <c r="F151" s="83">
        <v>0</v>
      </c>
      <c r="G151" s="29">
        <v>27</v>
      </c>
    </row>
    <row r="152" spans="1:7" x14ac:dyDescent="0.25">
      <c r="A152" s="2" t="s">
        <v>30</v>
      </c>
      <c r="B152" s="146">
        <v>0</v>
      </c>
      <c r="C152" s="139" t="s">
        <v>31</v>
      </c>
      <c r="D152" s="139" t="s">
        <v>31</v>
      </c>
      <c r="E152" s="139" t="s">
        <v>31</v>
      </c>
      <c r="F152" s="83">
        <v>0</v>
      </c>
      <c r="G152" s="29" t="s">
        <v>31</v>
      </c>
    </row>
    <row r="153" spans="1:7" x14ac:dyDescent="0.25">
      <c r="A153" s="2" t="s">
        <v>32</v>
      </c>
      <c r="B153" s="146">
        <v>2</v>
      </c>
      <c r="C153" s="139">
        <v>2</v>
      </c>
      <c r="D153" s="139">
        <v>0</v>
      </c>
      <c r="E153" s="139">
        <v>0</v>
      </c>
      <c r="F153" s="83">
        <v>0</v>
      </c>
      <c r="G153" s="29">
        <v>7</v>
      </c>
    </row>
    <row r="154" spans="1:7" x14ac:dyDescent="0.25">
      <c r="A154" s="2" t="s">
        <v>140</v>
      </c>
      <c r="B154" s="146">
        <v>0</v>
      </c>
      <c r="C154" s="139" t="s">
        <v>31</v>
      </c>
      <c r="D154" s="139" t="s">
        <v>31</v>
      </c>
      <c r="E154" s="139" t="s">
        <v>31</v>
      </c>
      <c r="F154" s="83">
        <v>0</v>
      </c>
      <c r="G154" s="29" t="s">
        <v>31</v>
      </c>
    </row>
    <row r="155" spans="1:7" x14ac:dyDescent="0.25">
      <c r="A155" s="2" t="s">
        <v>34</v>
      </c>
      <c r="B155" s="146">
        <v>171</v>
      </c>
      <c r="C155" s="139">
        <v>152</v>
      </c>
      <c r="D155" s="139">
        <v>19</v>
      </c>
      <c r="E155" s="139">
        <v>0</v>
      </c>
      <c r="F155" s="83">
        <v>0</v>
      </c>
      <c r="G155" s="29">
        <v>39</v>
      </c>
    </row>
    <row r="156" spans="1:7" x14ac:dyDescent="0.25">
      <c r="A156" s="2" t="s">
        <v>35</v>
      </c>
      <c r="B156" s="146">
        <v>4</v>
      </c>
      <c r="C156" s="139">
        <v>4</v>
      </c>
      <c r="D156" s="139">
        <v>0</v>
      </c>
      <c r="E156" s="139">
        <v>0</v>
      </c>
      <c r="F156" s="83">
        <v>0</v>
      </c>
      <c r="G156" s="29">
        <v>53</v>
      </c>
    </row>
    <row r="157" spans="1:7" x14ac:dyDescent="0.25">
      <c r="A157" s="2" t="s">
        <v>36</v>
      </c>
      <c r="B157" s="146">
        <v>0</v>
      </c>
      <c r="C157" s="139" t="s">
        <v>31</v>
      </c>
      <c r="D157" s="139" t="s">
        <v>31</v>
      </c>
      <c r="E157" s="139" t="s">
        <v>31</v>
      </c>
      <c r="F157" s="83">
        <v>0</v>
      </c>
      <c r="G157" s="29" t="s">
        <v>31</v>
      </c>
    </row>
    <row r="158" spans="1:7" x14ac:dyDescent="0.25">
      <c r="A158" s="2" t="s">
        <v>37</v>
      </c>
      <c r="B158" s="146">
        <v>199</v>
      </c>
      <c r="C158" s="139">
        <v>163</v>
      </c>
      <c r="D158" s="139">
        <v>36</v>
      </c>
      <c r="E158" s="139">
        <v>0</v>
      </c>
      <c r="F158" s="83">
        <v>0</v>
      </c>
      <c r="G158" s="29">
        <v>51</v>
      </c>
    </row>
    <row r="159" spans="1:7" x14ac:dyDescent="0.25">
      <c r="A159" s="2" t="s">
        <v>38</v>
      </c>
      <c r="B159" s="146">
        <v>4</v>
      </c>
      <c r="C159" s="139">
        <v>3</v>
      </c>
      <c r="D159" s="139">
        <v>1</v>
      </c>
      <c r="E159" s="139">
        <v>0</v>
      </c>
      <c r="F159" s="83">
        <v>0</v>
      </c>
      <c r="G159" s="29">
        <v>58</v>
      </c>
    </row>
    <row r="160" spans="1:7" x14ac:dyDescent="0.25">
      <c r="A160" s="2" t="s">
        <v>39</v>
      </c>
      <c r="B160" s="146">
        <v>20</v>
      </c>
      <c r="C160" s="139">
        <v>19</v>
      </c>
      <c r="D160" s="139">
        <v>1</v>
      </c>
      <c r="E160" s="139">
        <v>0</v>
      </c>
      <c r="F160" s="83">
        <v>0</v>
      </c>
      <c r="G160" s="29">
        <v>20.5</v>
      </c>
    </row>
    <row r="161" spans="1:7" x14ac:dyDescent="0.25">
      <c r="A161" s="2" t="s">
        <v>40</v>
      </c>
      <c r="B161" s="146">
        <v>0</v>
      </c>
      <c r="C161" s="139" t="s">
        <v>31</v>
      </c>
      <c r="D161" s="139" t="s">
        <v>31</v>
      </c>
      <c r="E161" s="139" t="s">
        <v>31</v>
      </c>
      <c r="F161" s="83">
        <v>0</v>
      </c>
      <c r="G161" s="29" t="s">
        <v>31</v>
      </c>
    </row>
    <row r="162" spans="1:7" x14ac:dyDescent="0.25">
      <c r="A162" s="2" t="s">
        <v>41</v>
      </c>
      <c r="B162" s="146">
        <v>0</v>
      </c>
      <c r="C162" s="139">
        <v>0</v>
      </c>
      <c r="D162" s="139">
        <v>0</v>
      </c>
      <c r="E162" s="139">
        <v>0</v>
      </c>
      <c r="F162" s="83">
        <v>0</v>
      </c>
      <c r="G162" s="29" t="s">
        <v>31</v>
      </c>
    </row>
    <row r="163" spans="1:7" x14ac:dyDescent="0.25">
      <c r="A163" s="2" t="s">
        <v>42</v>
      </c>
      <c r="B163" s="146">
        <v>0</v>
      </c>
      <c r="C163" s="139" t="s">
        <v>31</v>
      </c>
      <c r="D163" s="139" t="s">
        <v>31</v>
      </c>
      <c r="E163" s="139" t="s">
        <v>31</v>
      </c>
      <c r="F163" s="83">
        <v>0</v>
      </c>
      <c r="G163" s="29"/>
    </row>
    <row r="164" spans="1:7" x14ac:dyDescent="0.25">
      <c r="A164" s="2" t="s">
        <v>44</v>
      </c>
      <c r="B164" s="146">
        <v>0</v>
      </c>
      <c r="C164" s="139" t="s">
        <v>31</v>
      </c>
      <c r="D164" s="139" t="s">
        <v>31</v>
      </c>
      <c r="E164" s="139" t="s">
        <v>31</v>
      </c>
      <c r="F164" s="83">
        <v>0</v>
      </c>
      <c r="G164" s="29" t="s">
        <v>31</v>
      </c>
    </row>
    <row r="165" spans="1:7" x14ac:dyDescent="0.25">
      <c r="A165" s="2" t="s">
        <v>45</v>
      </c>
      <c r="B165" s="146">
        <v>0</v>
      </c>
      <c r="C165" s="139" t="s">
        <v>31</v>
      </c>
      <c r="D165" s="139" t="s">
        <v>31</v>
      </c>
      <c r="E165" s="139" t="s">
        <v>31</v>
      </c>
      <c r="F165" s="83">
        <v>0</v>
      </c>
      <c r="G165" s="29" t="s">
        <v>31</v>
      </c>
    </row>
    <row r="166" spans="1:7" x14ac:dyDescent="0.25">
      <c r="A166" s="2" t="s">
        <v>46</v>
      </c>
      <c r="B166" s="146">
        <v>169</v>
      </c>
      <c r="C166" s="139">
        <v>144</v>
      </c>
      <c r="D166" s="139">
        <v>25</v>
      </c>
      <c r="E166" s="139">
        <v>0</v>
      </c>
      <c r="F166" s="83">
        <v>0</v>
      </c>
      <c r="G166" s="29" t="s">
        <v>31</v>
      </c>
    </row>
    <row r="167" spans="1:7" x14ac:dyDescent="0.25">
      <c r="A167" s="2" t="s">
        <v>47</v>
      </c>
      <c r="B167" s="146">
        <v>136</v>
      </c>
      <c r="C167" s="139">
        <v>114</v>
      </c>
      <c r="D167" s="139">
        <v>22</v>
      </c>
      <c r="E167" s="139">
        <v>0</v>
      </c>
      <c r="F167" s="83">
        <v>0</v>
      </c>
      <c r="G167" s="29">
        <v>59</v>
      </c>
    </row>
    <row r="168" spans="1:7" x14ac:dyDescent="0.25">
      <c r="A168" s="2" t="s">
        <v>48</v>
      </c>
      <c r="B168" s="146">
        <v>0</v>
      </c>
      <c r="C168" s="139" t="s">
        <v>31</v>
      </c>
      <c r="D168" s="139" t="s">
        <v>31</v>
      </c>
      <c r="E168" s="139" t="s">
        <v>31</v>
      </c>
      <c r="F168" s="83">
        <v>0</v>
      </c>
      <c r="G168" s="29" t="s">
        <v>31</v>
      </c>
    </row>
    <row r="169" spans="1:7" x14ac:dyDescent="0.25">
      <c r="A169" s="2" t="s">
        <v>49</v>
      </c>
      <c r="B169" s="146">
        <v>0</v>
      </c>
      <c r="C169" s="139" t="s">
        <v>31</v>
      </c>
      <c r="D169" s="139" t="s">
        <v>31</v>
      </c>
      <c r="E169" s="139" t="s">
        <v>31</v>
      </c>
      <c r="F169" s="83">
        <v>0</v>
      </c>
      <c r="G169" s="29" t="s">
        <v>31</v>
      </c>
    </row>
    <row r="170" spans="1:7" x14ac:dyDescent="0.25">
      <c r="A170" s="2" t="s">
        <v>50</v>
      </c>
      <c r="B170" s="146">
        <v>0</v>
      </c>
      <c r="C170" s="139" t="s">
        <v>31</v>
      </c>
      <c r="D170" s="139" t="s">
        <v>31</v>
      </c>
      <c r="E170" s="139" t="s">
        <v>31</v>
      </c>
      <c r="F170" s="83">
        <v>0</v>
      </c>
      <c r="G170" s="29" t="s">
        <v>31</v>
      </c>
    </row>
    <row r="171" spans="1:7" x14ac:dyDescent="0.25">
      <c r="A171" s="2" t="s">
        <v>51</v>
      </c>
      <c r="B171" s="146">
        <v>33</v>
      </c>
      <c r="C171" s="139">
        <v>30</v>
      </c>
      <c r="D171" s="139">
        <v>3</v>
      </c>
      <c r="E171" s="139">
        <v>0</v>
      </c>
      <c r="F171" s="83">
        <v>0</v>
      </c>
      <c r="G171" s="29">
        <v>45</v>
      </c>
    </row>
    <row r="172" spans="1:7" x14ac:dyDescent="0.25">
      <c r="A172" s="2" t="s">
        <v>52</v>
      </c>
      <c r="B172" s="146">
        <v>0</v>
      </c>
      <c r="C172" s="139" t="s">
        <v>31</v>
      </c>
      <c r="D172" s="139" t="s">
        <v>31</v>
      </c>
      <c r="E172" s="139" t="s">
        <v>31</v>
      </c>
      <c r="F172" s="83">
        <v>0</v>
      </c>
      <c r="G172" s="29" t="s">
        <v>31</v>
      </c>
    </row>
    <row r="173" spans="1:7" x14ac:dyDescent="0.25">
      <c r="A173" s="2" t="s">
        <v>53</v>
      </c>
      <c r="B173" s="146">
        <v>0</v>
      </c>
      <c r="C173" s="139" t="s">
        <v>31</v>
      </c>
      <c r="D173" s="139" t="s">
        <v>31</v>
      </c>
      <c r="E173" s="139" t="s">
        <v>31</v>
      </c>
      <c r="F173" s="83">
        <v>0</v>
      </c>
      <c r="G173" s="29" t="s">
        <v>31</v>
      </c>
    </row>
    <row r="174" spans="1:7" x14ac:dyDescent="0.25">
      <c r="A174" s="2" t="s">
        <v>54</v>
      </c>
      <c r="B174" s="146">
        <v>0</v>
      </c>
      <c r="C174" s="139" t="s">
        <v>31</v>
      </c>
      <c r="D174" s="139" t="s">
        <v>31</v>
      </c>
      <c r="E174" s="139" t="s">
        <v>31</v>
      </c>
      <c r="F174" s="83">
        <v>0</v>
      </c>
      <c r="G174" s="29" t="s">
        <v>31</v>
      </c>
    </row>
    <row r="175" spans="1:7" x14ac:dyDescent="0.25">
      <c r="A175" s="2" t="s">
        <v>55</v>
      </c>
      <c r="B175" s="146">
        <v>0</v>
      </c>
      <c r="C175" s="139" t="s">
        <v>31</v>
      </c>
      <c r="D175" s="139" t="s">
        <v>31</v>
      </c>
      <c r="E175" s="139" t="s">
        <v>31</v>
      </c>
      <c r="F175" s="83">
        <v>0</v>
      </c>
      <c r="G175" s="29" t="s">
        <v>31</v>
      </c>
    </row>
    <row r="176" spans="1:7" x14ac:dyDescent="0.25">
      <c r="A176" s="2" t="s">
        <v>56</v>
      </c>
      <c r="B176" s="146">
        <v>0</v>
      </c>
      <c r="C176" s="139" t="s">
        <v>31</v>
      </c>
      <c r="D176" s="139" t="s">
        <v>31</v>
      </c>
      <c r="E176" s="139" t="s">
        <v>31</v>
      </c>
      <c r="F176" s="83">
        <v>0</v>
      </c>
      <c r="G176" s="29" t="s">
        <v>31</v>
      </c>
    </row>
    <row r="177" spans="1:7" x14ac:dyDescent="0.25">
      <c r="A177" s="2" t="s">
        <v>15</v>
      </c>
      <c r="B177" s="146">
        <v>0</v>
      </c>
      <c r="C177" s="139" t="s">
        <v>31</v>
      </c>
      <c r="D177" s="139" t="s">
        <v>31</v>
      </c>
      <c r="E177" s="139" t="s">
        <v>31</v>
      </c>
      <c r="F177" s="83">
        <v>0</v>
      </c>
      <c r="G177" s="29" t="s">
        <v>31</v>
      </c>
    </row>
    <row r="178" spans="1:7" x14ac:dyDescent="0.25">
      <c r="A178" s="2" t="s">
        <v>57</v>
      </c>
      <c r="B178" s="146">
        <v>16</v>
      </c>
      <c r="C178" s="139">
        <v>16</v>
      </c>
      <c r="D178" s="139">
        <v>0</v>
      </c>
      <c r="E178" s="139">
        <v>0</v>
      </c>
      <c r="F178" s="83">
        <v>0</v>
      </c>
      <c r="G178" s="29" t="s">
        <v>31</v>
      </c>
    </row>
    <row r="179" spans="1:7" x14ac:dyDescent="0.25">
      <c r="A179" s="2" t="s">
        <v>58</v>
      </c>
      <c r="B179" s="146">
        <v>16</v>
      </c>
      <c r="C179" s="139">
        <v>16</v>
      </c>
      <c r="D179" s="139">
        <v>0</v>
      </c>
      <c r="E179" s="139">
        <v>0</v>
      </c>
      <c r="F179" s="83">
        <v>0</v>
      </c>
      <c r="G179" s="29">
        <v>13</v>
      </c>
    </row>
    <row r="180" spans="1:7" x14ac:dyDescent="0.25">
      <c r="A180" s="2" t="s">
        <v>59</v>
      </c>
      <c r="B180" s="146">
        <v>0</v>
      </c>
      <c r="C180" s="139" t="s">
        <v>31</v>
      </c>
      <c r="D180" s="139" t="s">
        <v>31</v>
      </c>
      <c r="E180" s="139" t="s">
        <v>31</v>
      </c>
      <c r="F180" s="83">
        <v>0</v>
      </c>
      <c r="G180" s="29" t="s">
        <v>31</v>
      </c>
    </row>
    <row r="181" spans="1:7" x14ac:dyDescent="0.25">
      <c r="A181" s="2" t="s">
        <v>60</v>
      </c>
      <c r="B181" s="146">
        <v>0</v>
      </c>
      <c r="C181" s="139" t="s">
        <v>31</v>
      </c>
      <c r="D181" s="139" t="s">
        <v>31</v>
      </c>
      <c r="E181" s="139" t="s">
        <v>31</v>
      </c>
      <c r="F181" s="83">
        <v>0</v>
      </c>
      <c r="G181" s="29" t="s">
        <v>31</v>
      </c>
    </row>
    <row r="182" spans="1:7" x14ac:dyDescent="0.25">
      <c r="A182" s="2" t="s">
        <v>61</v>
      </c>
      <c r="B182" s="146">
        <v>0</v>
      </c>
      <c r="C182" s="139" t="s">
        <v>31</v>
      </c>
      <c r="D182" s="139" t="s">
        <v>31</v>
      </c>
      <c r="E182" s="139" t="s">
        <v>31</v>
      </c>
      <c r="F182" s="83">
        <v>0</v>
      </c>
      <c r="G182" s="29" t="s">
        <v>31</v>
      </c>
    </row>
    <row r="183" spans="1:7" x14ac:dyDescent="0.25">
      <c r="A183" s="2" t="s">
        <v>62</v>
      </c>
      <c r="B183" s="146">
        <v>0</v>
      </c>
      <c r="C183" s="139" t="s">
        <v>31</v>
      </c>
      <c r="D183" s="139" t="s">
        <v>31</v>
      </c>
      <c r="E183" s="139" t="s">
        <v>31</v>
      </c>
      <c r="F183" s="83">
        <v>0</v>
      </c>
      <c r="G183" s="29" t="s">
        <v>31</v>
      </c>
    </row>
    <row r="184" spans="1:7" x14ac:dyDescent="0.25">
      <c r="A184" s="2" t="s">
        <v>63</v>
      </c>
      <c r="B184" s="146">
        <v>22</v>
      </c>
      <c r="C184" s="139">
        <v>20</v>
      </c>
      <c r="D184" s="139">
        <v>2</v>
      </c>
      <c r="E184" s="139">
        <v>0</v>
      </c>
      <c r="F184" s="83">
        <v>0</v>
      </c>
      <c r="G184" s="29" t="s">
        <v>31</v>
      </c>
    </row>
    <row r="185" spans="1:7" x14ac:dyDescent="0.25">
      <c r="A185" s="2" t="s">
        <v>64</v>
      </c>
      <c r="B185" s="146">
        <v>21</v>
      </c>
      <c r="C185" s="139">
        <v>19</v>
      </c>
      <c r="D185" s="139">
        <v>2</v>
      </c>
      <c r="E185" s="139">
        <v>0</v>
      </c>
      <c r="F185" s="83">
        <v>0</v>
      </c>
      <c r="G185" s="29">
        <v>12</v>
      </c>
    </row>
    <row r="186" spans="1:7" x14ac:dyDescent="0.25">
      <c r="A186" s="2" t="s">
        <v>65</v>
      </c>
      <c r="B186" s="146">
        <v>1</v>
      </c>
      <c r="C186" s="139">
        <v>1</v>
      </c>
      <c r="D186" s="139">
        <v>0</v>
      </c>
      <c r="E186" s="139">
        <v>0</v>
      </c>
      <c r="F186" s="83">
        <v>0</v>
      </c>
      <c r="G186" s="29">
        <v>46</v>
      </c>
    </row>
    <row r="187" spans="1:7" x14ac:dyDescent="0.25">
      <c r="A187" s="2" t="s">
        <v>66</v>
      </c>
      <c r="B187" s="146">
        <v>0</v>
      </c>
      <c r="C187" s="139" t="s">
        <v>31</v>
      </c>
      <c r="D187" s="139" t="s">
        <v>31</v>
      </c>
      <c r="E187" s="139" t="s">
        <v>31</v>
      </c>
      <c r="F187" s="83">
        <v>0</v>
      </c>
      <c r="G187" s="29" t="s">
        <v>31</v>
      </c>
    </row>
    <row r="188" spans="1:7" x14ac:dyDescent="0.25">
      <c r="A188" s="2" t="s">
        <v>67</v>
      </c>
      <c r="B188" s="146">
        <v>0</v>
      </c>
      <c r="C188" s="139" t="s">
        <v>31</v>
      </c>
      <c r="D188" s="139" t="s">
        <v>31</v>
      </c>
      <c r="E188" s="139" t="s">
        <v>31</v>
      </c>
      <c r="F188" s="83">
        <v>0</v>
      </c>
      <c r="G188" s="29" t="s">
        <v>31</v>
      </c>
    </row>
    <row r="189" spans="1:7" x14ac:dyDescent="0.25">
      <c r="A189" s="2" t="s">
        <v>68</v>
      </c>
      <c r="B189" s="146">
        <v>0</v>
      </c>
      <c r="C189" s="139" t="s">
        <v>31</v>
      </c>
      <c r="D189" s="139" t="s">
        <v>31</v>
      </c>
      <c r="E189" s="139" t="s">
        <v>31</v>
      </c>
      <c r="F189" s="83">
        <v>0</v>
      </c>
      <c r="G189" s="29" t="s">
        <v>31</v>
      </c>
    </row>
    <row r="190" spans="1:7" x14ac:dyDescent="0.25">
      <c r="A190" s="2" t="s">
        <v>69</v>
      </c>
      <c r="B190" s="146">
        <v>0</v>
      </c>
      <c r="C190" s="139" t="s">
        <v>31</v>
      </c>
      <c r="D190" s="139" t="s">
        <v>31</v>
      </c>
      <c r="E190" s="139" t="s">
        <v>31</v>
      </c>
      <c r="F190" s="83">
        <v>0</v>
      </c>
      <c r="G190" s="29" t="s">
        <v>31</v>
      </c>
    </row>
    <row r="191" spans="1:7" x14ac:dyDescent="0.25">
      <c r="A191" s="2" t="s">
        <v>70</v>
      </c>
      <c r="B191" s="146">
        <v>0</v>
      </c>
      <c r="C191" s="139" t="s">
        <v>31</v>
      </c>
      <c r="D191" s="139" t="s">
        <v>31</v>
      </c>
      <c r="E191" s="139" t="s">
        <v>31</v>
      </c>
      <c r="F191" s="83">
        <v>0</v>
      </c>
      <c r="G191" s="29" t="s">
        <v>31</v>
      </c>
    </row>
    <row r="192" spans="1:7" x14ac:dyDescent="0.25">
      <c r="A192" s="2" t="s">
        <v>71</v>
      </c>
      <c r="B192" s="146">
        <v>0</v>
      </c>
      <c r="C192" s="139" t="s">
        <v>31</v>
      </c>
      <c r="D192" s="139" t="s">
        <v>31</v>
      </c>
      <c r="E192" s="139" t="s">
        <v>31</v>
      </c>
      <c r="F192" s="83">
        <v>0</v>
      </c>
      <c r="G192" s="29" t="s">
        <v>31</v>
      </c>
    </row>
    <row r="193" spans="1:7" x14ac:dyDescent="0.25">
      <c r="A193" s="2" t="s">
        <v>72</v>
      </c>
      <c r="B193" s="146">
        <v>0</v>
      </c>
      <c r="C193" s="139" t="s">
        <v>31</v>
      </c>
      <c r="D193" s="139" t="s">
        <v>31</v>
      </c>
      <c r="E193" s="139" t="s">
        <v>31</v>
      </c>
      <c r="F193" s="83">
        <v>0</v>
      </c>
      <c r="G193" s="29" t="s">
        <v>31</v>
      </c>
    </row>
    <row r="194" spans="1:7" x14ac:dyDescent="0.25">
      <c r="A194" s="2" t="s">
        <v>73</v>
      </c>
      <c r="B194" s="146">
        <v>331</v>
      </c>
      <c r="C194" s="139">
        <v>277</v>
      </c>
      <c r="D194" s="139">
        <v>54</v>
      </c>
      <c r="E194" s="139">
        <v>0</v>
      </c>
      <c r="F194" s="83">
        <v>0</v>
      </c>
      <c r="G194" s="29" t="s">
        <v>31</v>
      </c>
    </row>
    <row r="195" spans="1:7" x14ac:dyDescent="0.25">
      <c r="A195" s="2" t="s">
        <v>74</v>
      </c>
      <c r="B195" s="146">
        <v>331</v>
      </c>
      <c r="C195" s="139">
        <v>277</v>
      </c>
      <c r="D195" s="139">
        <v>54</v>
      </c>
      <c r="E195" s="139">
        <v>0</v>
      </c>
      <c r="F195" s="83">
        <v>0</v>
      </c>
      <c r="G195" s="29">
        <v>44</v>
      </c>
    </row>
    <row r="196" spans="1:7" x14ac:dyDescent="0.25">
      <c r="A196" s="2" t="s">
        <v>75</v>
      </c>
      <c r="B196" s="146">
        <v>0</v>
      </c>
      <c r="C196" s="139" t="s">
        <v>31</v>
      </c>
      <c r="D196" s="139" t="s">
        <v>31</v>
      </c>
      <c r="E196" s="139" t="s">
        <v>31</v>
      </c>
      <c r="F196" s="83">
        <v>0</v>
      </c>
      <c r="G196" s="29" t="s">
        <v>31</v>
      </c>
    </row>
    <row r="197" spans="1:7" x14ac:dyDescent="0.25">
      <c r="A197" s="2" t="s">
        <v>76</v>
      </c>
      <c r="B197" s="146">
        <v>110</v>
      </c>
      <c r="C197" s="139">
        <v>98</v>
      </c>
      <c r="D197" s="139">
        <v>12</v>
      </c>
      <c r="E197" s="139">
        <v>0</v>
      </c>
      <c r="F197" s="83">
        <v>0</v>
      </c>
      <c r="G197" s="29" t="s">
        <v>31</v>
      </c>
    </row>
    <row r="198" spans="1:7" x14ac:dyDescent="0.25">
      <c r="A198" s="2" t="s">
        <v>77</v>
      </c>
      <c r="B198" s="146">
        <v>110</v>
      </c>
      <c r="C198" s="139">
        <v>98</v>
      </c>
      <c r="D198" s="139">
        <v>12</v>
      </c>
      <c r="E198" s="139">
        <v>0</v>
      </c>
      <c r="F198" s="83">
        <v>0</v>
      </c>
      <c r="G198" s="29">
        <v>16</v>
      </c>
    </row>
    <row r="199" spans="1:7" x14ac:dyDescent="0.25">
      <c r="A199" s="2" t="s">
        <v>78</v>
      </c>
      <c r="B199" s="146">
        <v>0</v>
      </c>
      <c r="C199" s="139" t="s">
        <v>31</v>
      </c>
      <c r="D199" s="139" t="s">
        <v>31</v>
      </c>
      <c r="E199" s="139" t="s">
        <v>31</v>
      </c>
      <c r="F199" s="83">
        <v>0</v>
      </c>
      <c r="G199" s="29" t="s">
        <v>31</v>
      </c>
    </row>
    <row r="200" spans="1:7" x14ac:dyDescent="0.25">
      <c r="A200" s="2" t="s">
        <v>79</v>
      </c>
      <c r="B200" s="146">
        <v>0</v>
      </c>
      <c r="C200" s="139" t="s">
        <v>31</v>
      </c>
      <c r="D200" s="139" t="s">
        <v>31</v>
      </c>
      <c r="E200" s="139" t="s">
        <v>31</v>
      </c>
      <c r="F200" s="83">
        <v>0</v>
      </c>
      <c r="G200" s="29" t="s">
        <v>31</v>
      </c>
    </row>
    <row r="201" spans="1:7" x14ac:dyDescent="0.25">
      <c r="A201" s="2" t="s">
        <v>80</v>
      </c>
      <c r="B201" s="146">
        <v>0</v>
      </c>
      <c r="C201" s="139">
        <v>0</v>
      </c>
      <c r="D201" s="139">
        <v>0</v>
      </c>
      <c r="E201" s="139">
        <v>0</v>
      </c>
      <c r="F201" s="83">
        <v>0</v>
      </c>
      <c r="G201" s="29" t="s">
        <v>31</v>
      </c>
    </row>
    <row r="202" spans="1:7" x14ac:dyDescent="0.25">
      <c r="A202" s="2" t="s">
        <v>81</v>
      </c>
      <c r="B202" s="146">
        <v>0</v>
      </c>
      <c r="C202" s="139" t="s">
        <v>31</v>
      </c>
      <c r="D202" s="139" t="s">
        <v>31</v>
      </c>
      <c r="E202" s="139" t="s">
        <v>31</v>
      </c>
      <c r="F202" s="83">
        <v>0</v>
      </c>
      <c r="G202" s="29" t="s">
        <v>31</v>
      </c>
    </row>
    <row r="203" spans="1:7" x14ac:dyDescent="0.25">
      <c r="A203" s="2" t="s">
        <v>82</v>
      </c>
      <c r="B203" s="146">
        <v>0</v>
      </c>
      <c r="C203" s="139" t="s">
        <v>31</v>
      </c>
      <c r="D203" s="139" t="s">
        <v>31</v>
      </c>
      <c r="E203" s="139" t="s">
        <v>31</v>
      </c>
      <c r="F203" s="83">
        <v>0</v>
      </c>
      <c r="G203" s="29" t="s">
        <v>31</v>
      </c>
    </row>
    <row r="204" spans="1:7" x14ac:dyDescent="0.25">
      <c r="A204" s="2" t="s">
        <v>83</v>
      </c>
      <c r="B204" s="146">
        <v>0</v>
      </c>
      <c r="C204" s="139">
        <v>0</v>
      </c>
      <c r="D204" s="139">
        <v>0</v>
      </c>
      <c r="E204" s="139">
        <v>0</v>
      </c>
      <c r="F204" s="83">
        <v>0</v>
      </c>
      <c r="G204" s="29" t="s">
        <v>31</v>
      </c>
    </row>
    <row r="205" spans="1:7" x14ac:dyDescent="0.25">
      <c r="A205" s="2" t="s">
        <v>84</v>
      </c>
      <c r="B205" s="146">
        <v>0</v>
      </c>
      <c r="C205" s="139" t="s">
        <v>31</v>
      </c>
      <c r="D205" s="139" t="s">
        <v>31</v>
      </c>
      <c r="E205" s="139" t="s">
        <v>31</v>
      </c>
      <c r="F205" s="83">
        <v>0</v>
      </c>
      <c r="G205" s="29" t="s">
        <v>31</v>
      </c>
    </row>
    <row r="206" spans="1:7" x14ac:dyDescent="0.25">
      <c r="A206" s="2" t="s">
        <v>85</v>
      </c>
      <c r="B206" s="146">
        <v>0</v>
      </c>
      <c r="C206" s="139" t="s">
        <v>31</v>
      </c>
      <c r="D206" s="139" t="s">
        <v>31</v>
      </c>
      <c r="E206" s="139" t="s">
        <v>31</v>
      </c>
      <c r="F206" s="83">
        <v>0</v>
      </c>
      <c r="G206" s="29" t="s">
        <v>31</v>
      </c>
    </row>
    <row r="207" spans="1:7" x14ac:dyDescent="0.25">
      <c r="A207" s="2" t="s">
        <v>86</v>
      </c>
      <c r="B207" s="146">
        <v>0</v>
      </c>
      <c r="C207" s="139" t="s">
        <v>31</v>
      </c>
      <c r="D207" s="139" t="s">
        <v>31</v>
      </c>
      <c r="E207" s="139" t="s">
        <v>31</v>
      </c>
      <c r="F207" s="83">
        <v>0</v>
      </c>
      <c r="G207" s="29" t="s">
        <v>31</v>
      </c>
    </row>
    <row r="208" spans="1:7" x14ac:dyDescent="0.25">
      <c r="A208" s="2" t="s">
        <v>87</v>
      </c>
      <c r="B208" s="146">
        <v>0</v>
      </c>
      <c r="C208" s="139" t="s">
        <v>31</v>
      </c>
      <c r="D208" s="139" t="s">
        <v>31</v>
      </c>
      <c r="E208" s="139" t="s">
        <v>31</v>
      </c>
      <c r="F208" s="83">
        <v>0</v>
      </c>
      <c r="G208" s="29" t="s">
        <v>31</v>
      </c>
    </row>
    <row r="209" spans="1:7" x14ac:dyDescent="0.25">
      <c r="A209" s="2" t="s">
        <v>88</v>
      </c>
      <c r="B209" s="146">
        <v>13</v>
      </c>
      <c r="C209" s="139">
        <v>13</v>
      </c>
      <c r="D209" s="139">
        <v>0</v>
      </c>
      <c r="E209" s="139">
        <v>0</v>
      </c>
      <c r="F209" s="83">
        <v>0</v>
      </c>
      <c r="G209" s="29" t="s">
        <v>31</v>
      </c>
    </row>
    <row r="210" spans="1:7" x14ac:dyDescent="0.25">
      <c r="A210" s="2" t="s">
        <v>89</v>
      </c>
      <c r="B210" s="146">
        <v>13</v>
      </c>
      <c r="C210" s="139">
        <v>13</v>
      </c>
      <c r="D210" s="139">
        <v>0</v>
      </c>
      <c r="E210" s="139">
        <v>0</v>
      </c>
      <c r="F210" s="83">
        <v>0</v>
      </c>
      <c r="G210" s="29">
        <v>33</v>
      </c>
    </row>
    <row r="211" spans="1:7" x14ac:dyDescent="0.25">
      <c r="A211" s="2" t="s">
        <v>90</v>
      </c>
      <c r="B211" s="146">
        <v>0</v>
      </c>
      <c r="C211" s="139" t="s">
        <v>31</v>
      </c>
      <c r="D211" s="139" t="s">
        <v>31</v>
      </c>
      <c r="E211" s="139" t="s">
        <v>31</v>
      </c>
      <c r="F211" s="83">
        <v>0</v>
      </c>
      <c r="G211" s="29" t="s">
        <v>31</v>
      </c>
    </row>
    <row r="212" spans="1:7" x14ac:dyDescent="0.25">
      <c r="A212" s="2" t="s">
        <v>91</v>
      </c>
      <c r="B212" s="146">
        <v>0</v>
      </c>
      <c r="C212" s="139" t="s">
        <v>31</v>
      </c>
      <c r="D212" s="139" t="s">
        <v>31</v>
      </c>
      <c r="E212" s="139" t="s">
        <v>31</v>
      </c>
      <c r="F212" s="83">
        <v>0</v>
      </c>
      <c r="G212" s="29" t="s">
        <v>31</v>
      </c>
    </row>
    <row r="213" spans="1:7" x14ac:dyDescent="0.25">
      <c r="A213" s="2" t="s">
        <v>92</v>
      </c>
      <c r="B213" s="146">
        <v>0</v>
      </c>
      <c r="C213" s="139" t="s">
        <v>31</v>
      </c>
      <c r="D213" s="139" t="s">
        <v>31</v>
      </c>
      <c r="E213" s="139" t="s">
        <v>31</v>
      </c>
      <c r="F213" s="83">
        <v>0</v>
      </c>
      <c r="G213" s="29" t="s">
        <v>31</v>
      </c>
    </row>
    <row r="214" spans="1:7" x14ac:dyDescent="0.25">
      <c r="A214" s="2" t="s">
        <v>93</v>
      </c>
      <c r="B214" s="146">
        <v>29</v>
      </c>
      <c r="C214" s="139">
        <v>29</v>
      </c>
      <c r="D214" s="139">
        <v>0</v>
      </c>
      <c r="E214" s="139">
        <v>0</v>
      </c>
      <c r="F214" s="83">
        <v>0</v>
      </c>
      <c r="G214" s="29" t="s">
        <v>31</v>
      </c>
    </row>
    <row r="215" spans="1:7" x14ac:dyDescent="0.25">
      <c r="A215" s="2" t="s">
        <v>94</v>
      </c>
      <c r="B215" s="146">
        <v>29</v>
      </c>
      <c r="C215" s="139">
        <v>29</v>
      </c>
      <c r="D215" s="139">
        <v>0</v>
      </c>
      <c r="E215" s="139">
        <v>0</v>
      </c>
      <c r="F215" s="83">
        <v>0</v>
      </c>
      <c r="G215" s="29">
        <v>11</v>
      </c>
    </row>
    <row r="216" spans="1:7" x14ac:dyDescent="0.25">
      <c r="A216" s="2" t="s">
        <v>95</v>
      </c>
      <c r="B216" s="146">
        <v>0</v>
      </c>
      <c r="C216" s="139" t="s">
        <v>31</v>
      </c>
      <c r="D216" s="139" t="s">
        <v>31</v>
      </c>
      <c r="E216" s="139" t="s">
        <v>31</v>
      </c>
      <c r="F216" s="83">
        <v>0</v>
      </c>
      <c r="G216" s="29" t="s">
        <v>31</v>
      </c>
    </row>
    <row r="217" spans="1:7" x14ac:dyDescent="0.25">
      <c r="A217" s="2" t="s">
        <v>96</v>
      </c>
      <c r="B217" s="146">
        <v>0</v>
      </c>
      <c r="C217" s="139" t="s">
        <v>31</v>
      </c>
      <c r="D217" s="139" t="s">
        <v>31</v>
      </c>
      <c r="E217" s="139" t="s">
        <v>31</v>
      </c>
      <c r="F217" s="83">
        <v>0</v>
      </c>
      <c r="G217" s="29" t="s">
        <v>31</v>
      </c>
    </row>
    <row r="218" spans="1:7" x14ac:dyDescent="0.25">
      <c r="A218" s="2" t="s">
        <v>17</v>
      </c>
      <c r="B218" s="146">
        <v>19</v>
      </c>
      <c r="C218" s="139">
        <v>18</v>
      </c>
      <c r="D218" s="139">
        <v>1</v>
      </c>
      <c r="E218" s="139">
        <v>0</v>
      </c>
      <c r="F218" s="83">
        <v>0</v>
      </c>
      <c r="G218" s="29">
        <v>53</v>
      </c>
    </row>
    <row r="219" spans="1:7" x14ac:dyDescent="0.25">
      <c r="A219" s="2" t="s">
        <v>97</v>
      </c>
      <c r="B219" s="146">
        <v>14</v>
      </c>
      <c r="C219" s="139">
        <v>14</v>
      </c>
      <c r="D219" s="139">
        <v>0</v>
      </c>
      <c r="E219" s="139">
        <v>0</v>
      </c>
      <c r="F219" s="83">
        <v>0</v>
      </c>
      <c r="G219" s="29">
        <v>53</v>
      </c>
    </row>
    <row r="220" spans="1:7" x14ac:dyDescent="0.25">
      <c r="A220" s="2" t="s">
        <v>98</v>
      </c>
      <c r="B220" s="146">
        <v>27</v>
      </c>
      <c r="C220" s="139">
        <v>27</v>
      </c>
      <c r="D220" s="139">
        <v>0</v>
      </c>
      <c r="E220" s="139">
        <v>0</v>
      </c>
      <c r="F220" s="83">
        <v>0</v>
      </c>
      <c r="G220" s="29" t="s">
        <v>31</v>
      </c>
    </row>
    <row r="221" spans="1:7" x14ac:dyDescent="0.25">
      <c r="A221" s="2" t="s">
        <v>99</v>
      </c>
      <c r="B221" s="146">
        <v>27</v>
      </c>
      <c r="C221" s="139">
        <v>27</v>
      </c>
      <c r="D221" s="139">
        <v>0</v>
      </c>
      <c r="E221" s="139">
        <v>0</v>
      </c>
      <c r="F221" s="83">
        <v>0</v>
      </c>
      <c r="G221" s="29">
        <v>25</v>
      </c>
    </row>
    <row r="222" spans="1:7" x14ac:dyDescent="0.25">
      <c r="A222" s="2" t="s">
        <v>100</v>
      </c>
      <c r="B222" s="146">
        <v>0</v>
      </c>
      <c r="C222" s="139" t="s">
        <v>31</v>
      </c>
      <c r="D222" s="139" t="s">
        <v>31</v>
      </c>
      <c r="E222" s="139" t="s">
        <v>31</v>
      </c>
      <c r="F222" s="83">
        <v>0</v>
      </c>
      <c r="G222" s="29" t="s">
        <v>31</v>
      </c>
    </row>
    <row r="223" spans="1:7" x14ac:dyDescent="0.25">
      <c r="A223" s="2" t="s">
        <v>101</v>
      </c>
      <c r="B223" s="146">
        <v>0</v>
      </c>
      <c r="C223" s="139" t="s">
        <v>31</v>
      </c>
      <c r="D223" s="139" t="s">
        <v>31</v>
      </c>
      <c r="E223" s="139" t="s">
        <v>31</v>
      </c>
      <c r="F223" s="83">
        <v>0</v>
      </c>
      <c r="G223" s="29" t="s">
        <v>31</v>
      </c>
    </row>
    <row r="224" spans="1:7" x14ac:dyDescent="0.25">
      <c r="A224" s="2" t="s">
        <v>102</v>
      </c>
      <c r="B224" s="146">
        <v>2</v>
      </c>
      <c r="C224" s="139">
        <v>1</v>
      </c>
      <c r="D224" s="139">
        <v>1</v>
      </c>
      <c r="E224" s="139">
        <v>0</v>
      </c>
      <c r="F224" s="83">
        <v>0</v>
      </c>
      <c r="G224" s="29" t="s">
        <v>31</v>
      </c>
    </row>
    <row r="225" spans="1:7" x14ac:dyDescent="0.25">
      <c r="A225" s="2" t="s">
        <v>103</v>
      </c>
      <c r="B225" s="146">
        <v>2</v>
      </c>
      <c r="C225" s="139">
        <v>1</v>
      </c>
      <c r="D225" s="139">
        <v>1</v>
      </c>
      <c r="E225" s="139">
        <v>0</v>
      </c>
      <c r="F225" s="83">
        <v>0</v>
      </c>
      <c r="G225" s="29">
        <v>99.5</v>
      </c>
    </row>
    <row r="226" spans="1:7" x14ac:dyDescent="0.25">
      <c r="A226" s="2" t="s">
        <v>104</v>
      </c>
      <c r="B226" s="146">
        <v>0</v>
      </c>
      <c r="C226" s="139" t="s">
        <v>31</v>
      </c>
      <c r="D226" s="139" t="s">
        <v>31</v>
      </c>
      <c r="E226" s="139" t="s">
        <v>31</v>
      </c>
      <c r="F226" s="83">
        <v>0</v>
      </c>
      <c r="G226" s="29" t="s">
        <v>31</v>
      </c>
    </row>
    <row r="227" spans="1:7" x14ac:dyDescent="0.25">
      <c r="A227" s="2" t="s">
        <v>105</v>
      </c>
      <c r="B227" s="146">
        <v>0</v>
      </c>
      <c r="C227" s="139" t="s">
        <v>31</v>
      </c>
      <c r="D227" s="139" t="s">
        <v>31</v>
      </c>
      <c r="E227" s="139" t="s">
        <v>31</v>
      </c>
      <c r="F227" s="83">
        <v>0</v>
      </c>
      <c r="G227" s="29" t="s">
        <v>31</v>
      </c>
    </row>
    <row r="228" spans="1:7" x14ac:dyDescent="0.25">
      <c r="A228" s="2" t="s">
        <v>106</v>
      </c>
      <c r="B228" s="146">
        <v>0</v>
      </c>
      <c r="C228" s="139" t="s">
        <v>31</v>
      </c>
      <c r="D228" s="139" t="s">
        <v>31</v>
      </c>
      <c r="E228" s="139" t="s">
        <v>31</v>
      </c>
      <c r="F228" s="83">
        <v>0</v>
      </c>
      <c r="G228" s="29" t="s">
        <v>31</v>
      </c>
    </row>
    <row r="229" spans="1:7" x14ac:dyDescent="0.25">
      <c r="A229" s="2" t="s">
        <v>107</v>
      </c>
      <c r="B229" s="146">
        <v>0</v>
      </c>
      <c r="C229" s="139" t="s">
        <v>31</v>
      </c>
      <c r="D229" s="139" t="s">
        <v>31</v>
      </c>
      <c r="E229" s="139" t="s">
        <v>31</v>
      </c>
      <c r="F229" s="83">
        <v>0</v>
      </c>
      <c r="G229" s="29" t="s">
        <v>31</v>
      </c>
    </row>
    <row r="230" spans="1:7" x14ac:dyDescent="0.25">
      <c r="A230" s="2" t="s">
        <v>19</v>
      </c>
      <c r="B230" s="146">
        <v>0</v>
      </c>
      <c r="C230" s="139" t="s">
        <v>31</v>
      </c>
      <c r="D230" s="139" t="s">
        <v>31</v>
      </c>
      <c r="E230" s="139" t="s">
        <v>31</v>
      </c>
      <c r="F230" s="83">
        <v>0</v>
      </c>
      <c r="G230" s="29" t="s">
        <v>31</v>
      </c>
    </row>
    <row r="231" spans="1:7" x14ac:dyDescent="0.25">
      <c r="A231" s="2" t="s">
        <v>108</v>
      </c>
      <c r="B231" s="146">
        <v>2</v>
      </c>
      <c r="C231" s="139">
        <v>2</v>
      </c>
      <c r="D231" s="139">
        <v>0</v>
      </c>
      <c r="E231" s="139">
        <v>0</v>
      </c>
      <c r="F231" s="83">
        <v>0</v>
      </c>
      <c r="G231" s="29">
        <v>37</v>
      </c>
    </row>
    <row r="232" spans="1:7" x14ac:dyDescent="0.25">
      <c r="A232" s="2" t="s">
        <v>109</v>
      </c>
      <c r="B232" s="146">
        <v>0</v>
      </c>
      <c r="C232" s="139" t="s">
        <v>31</v>
      </c>
      <c r="D232" s="139" t="s">
        <v>31</v>
      </c>
      <c r="E232" s="139" t="s">
        <v>31</v>
      </c>
      <c r="F232" s="83">
        <v>0</v>
      </c>
      <c r="G232" s="29" t="s">
        <v>31</v>
      </c>
    </row>
    <row r="233" spans="1:7" x14ac:dyDescent="0.25">
      <c r="B233" s="159"/>
      <c r="C233" s="139"/>
      <c r="D233" s="139"/>
      <c r="E233" s="139"/>
      <c r="F233" s="89"/>
      <c r="G233" s="29"/>
    </row>
    <row r="234" spans="1:7" ht="13" x14ac:dyDescent="0.3">
      <c r="A234" s="31" t="s">
        <v>20</v>
      </c>
      <c r="B234" s="176">
        <v>1241</v>
      </c>
      <c r="C234" s="51">
        <v>1083</v>
      </c>
      <c r="D234" s="51">
        <v>158</v>
      </c>
      <c r="E234" s="51">
        <v>0</v>
      </c>
      <c r="F234" s="52">
        <v>0</v>
      </c>
      <c r="G234" s="33" t="s">
        <v>31</v>
      </c>
    </row>
    <row r="235" spans="1:7" ht="13" x14ac:dyDescent="0.3">
      <c r="A235" s="16"/>
      <c r="B235" s="34"/>
      <c r="C235" s="35"/>
      <c r="D235" s="35"/>
      <c r="E235" s="35"/>
      <c r="F235" s="36"/>
      <c r="G235" s="37"/>
    </row>
    <row r="237" spans="1:7" x14ac:dyDescent="0.25">
      <c r="A237" s="2" t="s">
        <v>146</v>
      </c>
    </row>
    <row r="238" spans="1:7" x14ac:dyDescent="0.25">
      <c r="A238" s="2" t="s">
        <v>147</v>
      </c>
    </row>
    <row r="239" spans="1:7" x14ac:dyDescent="0.25">
      <c r="A239" s="2" t="s">
        <v>148</v>
      </c>
    </row>
    <row r="240" spans="1:7" x14ac:dyDescent="0.25">
      <c r="A240" s="2" t="s">
        <v>112</v>
      </c>
    </row>
    <row r="241" spans="1:1" x14ac:dyDescent="0.25">
      <c r="A241" s="2" t="s">
        <v>22</v>
      </c>
    </row>
    <row r="242" spans="1:1" x14ac:dyDescent="0.25">
      <c r="A242" s="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55D9-87B4-471A-8788-67DEBBC674B0}">
  <dimension ref="A1:H86"/>
  <sheetViews>
    <sheetView workbookViewId="0"/>
  </sheetViews>
  <sheetFormatPr defaultColWidth="9.1796875" defaultRowHeight="13" x14ac:dyDescent="0.3"/>
  <cols>
    <col min="1" max="1" width="50.1796875" style="16" customWidth="1"/>
    <col min="2" max="2" width="12.1796875" style="16" customWidth="1"/>
    <col min="3" max="6" width="12.1796875" style="2" customWidth="1"/>
    <col min="7" max="7" width="15.81640625" style="2" customWidth="1"/>
    <col min="8" max="16384" width="9.1796875" style="2"/>
  </cols>
  <sheetData>
    <row r="1" spans="1:8" ht="17.5" x14ac:dyDescent="0.35">
      <c r="A1" s="1" t="s">
        <v>149</v>
      </c>
      <c r="H1" s="4"/>
    </row>
    <row r="2" spans="1:8" ht="15.5" x14ac:dyDescent="0.35">
      <c r="A2" s="1"/>
    </row>
    <row r="3" spans="1:8" ht="14.25" customHeight="1" x14ac:dyDescent="0.3">
      <c r="A3" s="5" t="s">
        <v>1</v>
      </c>
      <c r="B3" s="5"/>
      <c r="C3" s="7"/>
      <c r="D3" s="7"/>
      <c r="E3" s="7"/>
      <c r="F3" s="7"/>
      <c r="G3" s="64"/>
    </row>
    <row r="4" spans="1:8" x14ac:dyDescent="0.3">
      <c r="A4" s="8" t="s">
        <v>2</v>
      </c>
      <c r="B4" s="7"/>
      <c r="C4" s="7"/>
      <c r="D4" s="5"/>
      <c r="E4" s="5"/>
      <c r="F4" s="65"/>
      <c r="G4" s="7"/>
    </row>
    <row r="6" spans="1:8" ht="15" x14ac:dyDescent="0.3">
      <c r="A6" s="11" t="s">
        <v>150</v>
      </c>
      <c r="B6" s="12" t="s">
        <v>4</v>
      </c>
      <c r="C6" s="13"/>
      <c r="D6" s="13" t="s">
        <v>5</v>
      </c>
      <c r="E6" s="13"/>
      <c r="F6" s="14"/>
      <c r="G6" s="15" t="s">
        <v>6</v>
      </c>
    </row>
    <row r="7" spans="1:8" ht="15" x14ac:dyDescent="0.3">
      <c r="A7" s="2"/>
      <c r="B7" s="17" t="s">
        <v>7</v>
      </c>
      <c r="C7" s="18" t="s">
        <v>8</v>
      </c>
      <c r="D7" s="18" t="s">
        <v>9</v>
      </c>
      <c r="E7" s="18" t="s">
        <v>10</v>
      </c>
      <c r="F7" s="19" t="s">
        <v>10</v>
      </c>
      <c r="G7" s="20" t="s">
        <v>11</v>
      </c>
    </row>
    <row r="8" spans="1:8" ht="15" x14ac:dyDescent="0.3">
      <c r="A8" s="10"/>
      <c r="B8" s="22" t="s">
        <v>12</v>
      </c>
      <c r="C8" s="23" t="s">
        <v>12</v>
      </c>
      <c r="D8" s="23" t="s">
        <v>12</v>
      </c>
      <c r="E8" s="23" t="s">
        <v>12</v>
      </c>
      <c r="F8" s="24" t="s">
        <v>13</v>
      </c>
      <c r="G8" s="25" t="s">
        <v>14</v>
      </c>
    </row>
    <row r="9" spans="1:8" x14ac:dyDescent="0.3">
      <c r="A9" s="94" t="s">
        <v>151</v>
      </c>
      <c r="B9" s="80">
        <v>913</v>
      </c>
      <c r="C9" s="82">
        <v>462</v>
      </c>
      <c r="D9" s="82">
        <v>289</v>
      </c>
      <c r="E9" s="82">
        <v>162</v>
      </c>
      <c r="F9" s="85">
        <v>0.1774370208105148</v>
      </c>
      <c r="G9" s="95">
        <v>89</v>
      </c>
    </row>
    <row r="10" spans="1:8" x14ac:dyDescent="0.3">
      <c r="A10" s="94" t="s">
        <v>152</v>
      </c>
      <c r="B10" s="80">
        <v>40</v>
      </c>
      <c r="C10" s="82">
        <v>38</v>
      </c>
      <c r="D10" s="82">
        <v>2</v>
      </c>
      <c r="E10" s="82">
        <v>0</v>
      </c>
      <c r="F10" s="85">
        <v>0</v>
      </c>
      <c r="G10" s="95">
        <v>32</v>
      </c>
    </row>
    <row r="11" spans="1:8" x14ac:dyDescent="0.3">
      <c r="A11" s="94" t="s">
        <v>153</v>
      </c>
      <c r="B11" s="80">
        <v>32</v>
      </c>
      <c r="C11" s="82">
        <v>24</v>
      </c>
      <c r="D11" s="82">
        <v>7</v>
      </c>
      <c r="E11" s="82">
        <v>1</v>
      </c>
      <c r="F11" s="85">
        <v>3.125E-2</v>
      </c>
      <c r="G11" s="95">
        <v>52</v>
      </c>
    </row>
    <row r="12" spans="1:8" x14ac:dyDescent="0.3">
      <c r="A12" s="94" t="s">
        <v>154</v>
      </c>
      <c r="B12" s="80">
        <v>470</v>
      </c>
      <c r="C12" s="82">
        <v>137</v>
      </c>
      <c r="D12" s="82">
        <v>120</v>
      </c>
      <c r="E12" s="82">
        <v>213</v>
      </c>
      <c r="F12" s="85">
        <v>0.45319148936170212</v>
      </c>
      <c r="G12" s="95">
        <v>164</v>
      </c>
    </row>
    <row r="13" spans="1:8" x14ac:dyDescent="0.3">
      <c r="A13" s="94" t="s">
        <v>155</v>
      </c>
      <c r="B13" s="80">
        <v>8</v>
      </c>
      <c r="C13" s="82">
        <v>5</v>
      </c>
      <c r="D13" s="82">
        <v>3</v>
      </c>
      <c r="E13" s="82">
        <v>0</v>
      </c>
      <c r="F13" s="85">
        <v>0</v>
      </c>
      <c r="G13" s="95">
        <v>69</v>
      </c>
    </row>
    <row r="14" spans="1:8" x14ac:dyDescent="0.3">
      <c r="A14" s="94" t="s">
        <v>156</v>
      </c>
      <c r="B14" s="80">
        <v>1296</v>
      </c>
      <c r="C14" s="82">
        <v>250</v>
      </c>
      <c r="D14" s="82">
        <v>316</v>
      </c>
      <c r="E14" s="82">
        <v>730</v>
      </c>
      <c r="F14" s="85">
        <v>0.56327160493827155</v>
      </c>
      <c r="G14" s="95">
        <v>193</v>
      </c>
    </row>
    <row r="15" spans="1:8" x14ac:dyDescent="0.3">
      <c r="A15" s="94" t="s">
        <v>157</v>
      </c>
      <c r="B15" s="80">
        <v>66</v>
      </c>
      <c r="C15" s="82">
        <v>50</v>
      </c>
      <c r="D15" s="82">
        <v>16</v>
      </c>
      <c r="E15" s="82">
        <v>0</v>
      </c>
      <c r="F15" s="85">
        <v>0</v>
      </c>
      <c r="G15" s="95">
        <v>54</v>
      </c>
    </row>
    <row r="16" spans="1:8" x14ac:dyDescent="0.3">
      <c r="A16" s="94" t="s">
        <v>158</v>
      </c>
      <c r="B16" s="80">
        <v>206</v>
      </c>
      <c r="C16" s="82">
        <v>60</v>
      </c>
      <c r="D16" s="82">
        <v>50</v>
      </c>
      <c r="E16" s="82">
        <v>96</v>
      </c>
      <c r="F16" s="85">
        <v>0.46601941747572817</v>
      </c>
      <c r="G16" s="95">
        <v>176</v>
      </c>
    </row>
    <row r="17" spans="1:7" x14ac:dyDescent="0.3">
      <c r="A17" s="94" t="s">
        <v>159</v>
      </c>
      <c r="B17" s="80">
        <v>52</v>
      </c>
      <c r="C17" s="82">
        <v>33</v>
      </c>
      <c r="D17" s="82">
        <v>10</v>
      </c>
      <c r="E17" s="82">
        <v>9</v>
      </c>
      <c r="F17" s="85">
        <v>0.17307692307692307</v>
      </c>
      <c r="G17" s="95">
        <v>65</v>
      </c>
    </row>
    <row r="18" spans="1:7" x14ac:dyDescent="0.3">
      <c r="A18" s="94" t="s">
        <v>160</v>
      </c>
      <c r="B18" s="80">
        <v>10</v>
      </c>
      <c r="C18" s="82">
        <v>5</v>
      </c>
      <c r="D18" s="82">
        <v>4</v>
      </c>
      <c r="E18" s="82">
        <v>1</v>
      </c>
      <c r="F18" s="85">
        <v>0.1</v>
      </c>
      <c r="G18" s="95">
        <v>86</v>
      </c>
    </row>
    <row r="19" spans="1:7" x14ac:dyDescent="0.3">
      <c r="A19" s="94" t="s">
        <v>161</v>
      </c>
      <c r="B19" s="80">
        <v>75</v>
      </c>
      <c r="C19" s="82">
        <v>47</v>
      </c>
      <c r="D19" s="82">
        <v>15</v>
      </c>
      <c r="E19" s="82">
        <v>13</v>
      </c>
      <c r="F19" s="85">
        <v>0.17333333333333334</v>
      </c>
      <c r="G19" s="95">
        <v>68</v>
      </c>
    </row>
    <row r="20" spans="1:7" x14ac:dyDescent="0.3">
      <c r="A20" s="94" t="s">
        <v>162</v>
      </c>
      <c r="B20" s="80">
        <v>77</v>
      </c>
      <c r="C20" s="82">
        <v>31</v>
      </c>
      <c r="D20" s="82">
        <v>28</v>
      </c>
      <c r="E20" s="82">
        <v>18</v>
      </c>
      <c r="F20" s="85">
        <v>0.23376623376623376</v>
      </c>
      <c r="G20" s="95">
        <v>108</v>
      </c>
    </row>
    <row r="21" spans="1:7" x14ac:dyDescent="0.3">
      <c r="A21" s="94" t="s">
        <v>163</v>
      </c>
      <c r="B21" s="80">
        <v>36</v>
      </c>
      <c r="C21" s="82">
        <v>21</v>
      </c>
      <c r="D21" s="82">
        <v>8</v>
      </c>
      <c r="E21" s="82">
        <v>7</v>
      </c>
      <c r="F21" s="85">
        <v>0.19444444444444445</v>
      </c>
      <c r="G21" s="95">
        <v>60</v>
      </c>
    </row>
    <row r="22" spans="1:7" x14ac:dyDescent="0.3">
      <c r="A22" s="94" t="s">
        <v>164</v>
      </c>
      <c r="B22" s="80">
        <v>60</v>
      </c>
      <c r="C22" s="82">
        <v>46</v>
      </c>
      <c r="D22" s="82">
        <v>13</v>
      </c>
      <c r="E22" s="82">
        <v>1</v>
      </c>
      <c r="F22" s="85">
        <v>1.6666666666666666E-2</v>
      </c>
      <c r="G22" s="95">
        <v>46</v>
      </c>
    </row>
    <row r="23" spans="1:7" x14ac:dyDescent="0.3">
      <c r="A23" s="94" t="s">
        <v>165</v>
      </c>
      <c r="B23" s="80">
        <v>18</v>
      </c>
      <c r="C23" s="82">
        <v>14</v>
      </c>
      <c r="D23" s="82">
        <v>4</v>
      </c>
      <c r="E23" s="82">
        <v>0</v>
      </c>
      <c r="F23" s="85">
        <v>0</v>
      </c>
      <c r="G23" s="95">
        <v>57</v>
      </c>
    </row>
    <row r="24" spans="1:7" x14ac:dyDescent="0.3">
      <c r="A24" s="94" t="s">
        <v>166</v>
      </c>
      <c r="B24" s="80">
        <v>23</v>
      </c>
      <c r="C24" s="82">
        <v>10</v>
      </c>
      <c r="D24" s="82">
        <v>9</v>
      </c>
      <c r="E24" s="82">
        <v>4</v>
      </c>
      <c r="F24" s="85">
        <v>0.17391304347826086</v>
      </c>
      <c r="G24" s="95">
        <v>106</v>
      </c>
    </row>
    <row r="25" spans="1:7" x14ac:dyDescent="0.3">
      <c r="A25" s="94" t="s">
        <v>167</v>
      </c>
      <c r="B25" s="80">
        <v>124</v>
      </c>
      <c r="C25" s="82">
        <v>73</v>
      </c>
      <c r="D25" s="82">
        <v>32</v>
      </c>
      <c r="E25" s="82">
        <v>19</v>
      </c>
      <c r="F25" s="85">
        <v>0.15322580645161291</v>
      </c>
      <c r="G25" s="95">
        <v>68</v>
      </c>
    </row>
    <row r="26" spans="1:7" x14ac:dyDescent="0.3">
      <c r="A26" s="94" t="s">
        <v>168</v>
      </c>
      <c r="B26" s="80">
        <v>22</v>
      </c>
      <c r="C26" s="82">
        <v>21</v>
      </c>
      <c r="D26" s="82">
        <v>1</v>
      </c>
      <c r="E26" s="82">
        <v>0</v>
      </c>
      <c r="F26" s="85">
        <v>0</v>
      </c>
      <c r="G26" s="95">
        <v>30</v>
      </c>
    </row>
    <row r="27" spans="1:7" x14ac:dyDescent="0.3">
      <c r="A27" s="94" t="s">
        <v>169</v>
      </c>
      <c r="B27" s="80">
        <v>97</v>
      </c>
      <c r="C27" s="82">
        <v>38</v>
      </c>
      <c r="D27" s="82">
        <v>25</v>
      </c>
      <c r="E27" s="82">
        <v>34</v>
      </c>
      <c r="F27" s="85">
        <v>0.35051546391752575</v>
      </c>
      <c r="G27" s="95">
        <v>134</v>
      </c>
    </row>
    <row r="28" spans="1:7" x14ac:dyDescent="0.3">
      <c r="A28" s="94" t="s">
        <v>170</v>
      </c>
      <c r="B28" s="80">
        <v>38</v>
      </c>
      <c r="C28" s="82">
        <v>27</v>
      </c>
      <c r="D28" s="82">
        <v>11</v>
      </c>
      <c r="E28" s="82">
        <v>0</v>
      </c>
      <c r="F28" s="85">
        <v>0</v>
      </c>
      <c r="G28" s="95">
        <v>58</v>
      </c>
    </row>
    <row r="29" spans="1:7" x14ac:dyDescent="0.3">
      <c r="A29" s="94" t="s">
        <v>171</v>
      </c>
      <c r="B29" s="80">
        <v>10</v>
      </c>
      <c r="C29" s="82">
        <v>3</v>
      </c>
      <c r="D29" s="82">
        <v>7</v>
      </c>
      <c r="E29" s="82">
        <v>0</v>
      </c>
      <c r="F29" s="85">
        <v>0</v>
      </c>
      <c r="G29" s="95">
        <v>94</v>
      </c>
    </row>
    <row r="30" spans="1:7" x14ac:dyDescent="0.3">
      <c r="A30" s="94" t="s">
        <v>172</v>
      </c>
      <c r="B30" s="80">
        <v>48</v>
      </c>
      <c r="C30" s="82">
        <v>15</v>
      </c>
      <c r="D30" s="82">
        <v>14</v>
      </c>
      <c r="E30" s="82">
        <v>19</v>
      </c>
      <c r="F30" s="85">
        <v>0.39583333333333331</v>
      </c>
      <c r="G30" s="95">
        <v>137</v>
      </c>
    </row>
    <row r="31" spans="1:7" x14ac:dyDescent="0.3">
      <c r="A31" s="94" t="s">
        <v>173</v>
      </c>
      <c r="B31" s="80">
        <v>4</v>
      </c>
      <c r="C31" s="82">
        <v>4</v>
      </c>
      <c r="D31" s="82">
        <v>0</v>
      </c>
      <c r="E31" s="82">
        <v>0</v>
      </c>
      <c r="F31" s="85">
        <v>0</v>
      </c>
      <c r="G31" s="95">
        <v>2</v>
      </c>
    </row>
    <row r="32" spans="1:7" x14ac:dyDescent="0.3">
      <c r="A32" s="2" t="s">
        <v>174</v>
      </c>
      <c r="B32" s="80">
        <v>2</v>
      </c>
      <c r="C32" s="82">
        <v>1</v>
      </c>
      <c r="D32" s="82">
        <v>1</v>
      </c>
      <c r="E32" s="82">
        <v>0</v>
      </c>
      <c r="F32" s="85">
        <v>0</v>
      </c>
      <c r="G32" s="95">
        <v>8</v>
      </c>
    </row>
    <row r="33" spans="1:7" x14ac:dyDescent="0.3">
      <c r="A33" s="94" t="s">
        <v>175</v>
      </c>
      <c r="B33" s="80">
        <v>135</v>
      </c>
      <c r="C33" s="82">
        <v>131</v>
      </c>
      <c r="D33" s="82">
        <v>3</v>
      </c>
      <c r="E33" s="82">
        <v>1</v>
      </c>
      <c r="F33" s="85">
        <v>7.4074074074074077E-3</v>
      </c>
      <c r="G33" s="95">
        <v>26</v>
      </c>
    </row>
    <row r="34" spans="1:7" x14ac:dyDescent="0.3">
      <c r="A34" s="94" t="s">
        <v>176</v>
      </c>
      <c r="B34" s="80">
        <v>71</v>
      </c>
      <c r="C34" s="82">
        <v>69</v>
      </c>
      <c r="D34" s="82">
        <v>1</v>
      </c>
      <c r="E34" s="82">
        <v>1</v>
      </c>
      <c r="F34" s="85">
        <v>1.4084507042253521E-2</v>
      </c>
      <c r="G34" s="95">
        <v>25</v>
      </c>
    </row>
    <row r="35" spans="1:7" x14ac:dyDescent="0.3">
      <c r="A35" s="94" t="s">
        <v>177</v>
      </c>
      <c r="B35" s="80">
        <v>30</v>
      </c>
      <c r="C35" s="178">
        <v>21</v>
      </c>
      <c r="D35" s="82">
        <v>4</v>
      </c>
      <c r="E35" s="82">
        <v>5</v>
      </c>
      <c r="F35" s="85">
        <v>0.16666666666666666</v>
      </c>
      <c r="G35" s="95">
        <v>75</v>
      </c>
    </row>
    <row r="36" spans="1:7" x14ac:dyDescent="0.3">
      <c r="A36" s="2"/>
      <c r="B36" s="80"/>
      <c r="C36" s="179"/>
      <c r="D36" s="179"/>
      <c r="E36" s="179"/>
      <c r="F36" s="85"/>
      <c r="G36" s="95"/>
    </row>
    <row r="37" spans="1:7" x14ac:dyDescent="0.3">
      <c r="A37" s="31" t="s">
        <v>20</v>
      </c>
      <c r="B37" s="180">
        <v>3963</v>
      </c>
      <c r="C37" s="181">
        <v>1636</v>
      </c>
      <c r="D37" s="181">
        <v>993</v>
      </c>
      <c r="E37" s="181">
        <v>1334</v>
      </c>
      <c r="F37" s="157">
        <v>0.33661367650769619</v>
      </c>
      <c r="G37" s="98">
        <v>122</v>
      </c>
    </row>
    <row r="39" spans="1:7" ht="12.5" x14ac:dyDescent="0.25">
      <c r="A39" s="2"/>
      <c r="B39" s="2"/>
    </row>
    <row r="40" spans="1:7" x14ac:dyDescent="0.3">
      <c r="A40" s="5" t="s">
        <v>23</v>
      </c>
      <c r="B40" s="5"/>
      <c r="C40" s="7"/>
      <c r="D40" s="7"/>
      <c r="E40" s="7"/>
      <c r="F40" s="7"/>
      <c r="G40" s="64"/>
    </row>
    <row r="41" spans="1:7" x14ac:dyDescent="0.3">
      <c r="A41" s="8" t="s">
        <v>24</v>
      </c>
      <c r="B41" s="7"/>
      <c r="C41" s="7"/>
      <c r="D41" s="5"/>
      <c r="E41" s="5"/>
      <c r="F41" s="65"/>
      <c r="G41" s="7"/>
    </row>
    <row r="43" spans="1:7" ht="15" x14ac:dyDescent="0.3">
      <c r="A43" s="11" t="s">
        <v>150</v>
      </c>
      <c r="B43" s="12" t="s">
        <v>4</v>
      </c>
      <c r="C43" s="13"/>
      <c r="D43" s="13" t="s">
        <v>5</v>
      </c>
      <c r="E43" s="13"/>
      <c r="F43" s="14"/>
      <c r="G43" s="15" t="s">
        <v>6</v>
      </c>
    </row>
    <row r="44" spans="1:7" ht="15" x14ac:dyDescent="0.3">
      <c r="A44" s="2"/>
      <c r="B44" s="17" t="s">
        <v>7</v>
      </c>
      <c r="C44" s="18" t="s">
        <v>8</v>
      </c>
      <c r="D44" s="18" t="s">
        <v>9</v>
      </c>
      <c r="E44" s="18" t="s">
        <v>10</v>
      </c>
      <c r="F44" s="19" t="s">
        <v>10</v>
      </c>
      <c r="G44" s="20" t="s">
        <v>11</v>
      </c>
    </row>
    <row r="45" spans="1:7" ht="15" x14ac:dyDescent="0.3">
      <c r="A45" s="10"/>
      <c r="B45" s="22" t="s">
        <v>12</v>
      </c>
      <c r="C45" s="23" t="s">
        <v>12</v>
      </c>
      <c r="D45" s="23" t="s">
        <v>12</v>
      </c>
      <c r="E45" s="23" t="s">
        <v>12</v>
      </c>
      <c r="F45" s="24" t="s">
        <v>13</v>
      </c>
      <c r="G45" s="25" t="s">
        <v>14</v>
      </c>
    </row>
    <row r="46" spans="1:7" x14ac:dyDescent="0.3">
      <c r="A46" s="2"/>
      <c r="B46" s="57"/>
      <c r="C46" s="18"/>
      <c r="D46" s="18"/>
      <c r="E46" s="18"/>
      <c r="F46" s="19"/>
      <c r="G46" s="93"/>
    </row>
    <row r="47" spans="1:7" ht="12.5" x14ac:dyDescent="0.25">
      <c r="A47" s="94" t="s">
        <v>151</v>
      </c>
      <c r="B47" s="88">
        <v>220</v>
      </c>
      <c r="C47" s="42">
        <v>132</v>
      </c>
      <c r="D47" s="42">
        <v>88</v>
      </c>
      <c r="E47" s="42">
        <v>0</v>
      </c>
      <c r="F47" s="83">
        <v>0</v>
      </c>
      <c r="G47" s="160">
        <v>75</v>
      </c>
    </row>
    <row r="48" spans="1:7" ht="12.5" x14ac:dyDescent="0.25">
      <c r="A48" s="94" t="s">
        <v>152</v>
      </c>
      <c r="B48" s="88">
        <v>0</v>
      </c>
      <c r="C48" s="42" t="s">
        <v>31</v>
      </c>
      <c r="D48" s="42" t="s">
        <v>31</v>
      </c>
      <c r="E48" s="42" t="s">
        <v>31</v>
      </c>
      <c r="F48" s="83">
        <v>0</v>
      </c>
      <c r="G48" s="160" t="s">
        <v>31</v>
      </c>
    </row>
    <row r="49" spans="1:7" ht="12.5" x14ac:dyDescent="0.25">
      <c r="A49" s="94" t="s">
        <v>153</v>
      </c>
      <c r="B49" s="88">
        <v>0</v>
      </c>
      <c r="C49" s="42" t="s">
        <v>31</v>
      </c>
      <c r="D49" s="42" t="s">
        <v>31</v>
      </c>
      <c r="E49" s="42" t="s">
        <v>31</v>
      </c>
      <c r="F49" s="83">
        <v>0</v>
      </c>
      <c r="G49" s="160" t="s">
        <v>31</v>
      </c>
    </row>
    <row r="50" spans="1:7" ht="12.5" x14ac:dyDescent="0.25">
      <c r="A50" s="94" t="s">
        <v>154</v>
      </c>
      <c r="B50" s="88">
        <v>2</v>
      </c>
      <c r="C50" s="42">
        <v>2</v>
      </c>
      <c r="D50" s="42">
        <v>0</v>
      </c>
      <c r="E50" s="42">
        <v>0</v>
      </c>
      <c r="F50" s="83">
        <v>0</v>
      </c>
      <c r="G50" s="160">
        <v>21</v>
      </c>
    </row>
    <row r="51" spans="1:7" ht="12.5" x14ac:dyDescent="0.25">
      <c r="A51" s="94" t="s">
        <v>155</v>
      </c>
      <c r="B51" s="88">
        <v>9</v>
      </c>
      <c r="C51" s="42">
        <v>8</v>
      </c>
      <c r="D51" s="42">
        <v>1</v>
      </c>
      <c r="E51" s="42">
        <v>0</v>
      </c>
      <c r="F51" s="83">
        <v>0</v>
      </c>
      <c r="G51" s="160">
        <v>61</v>
      </c>
    </row>
    <row r="52" spans="1:7" ht="12.5" x14ac:dyDescent="0.25">
      <c r="A52" s="94" t="s">
        <v>156</v>
      </c>
      <c r="B52" s="88">
        <v>0</v>
      </c>
      <c r="C52" s="42" t="s">
        <v>31</v>
      </c>
      <c r="D52" s="42" t="s">
        <v>31</v>
      </c>
      <c r="E52" s="42" t="s">
        <v>31</v>
      </c>
      <c r="F52" s="83">
        <v>0</v>
      </c>
      <c r="G52" s="160" t="s">
        <v>31</v>
      </c>
    </row>
    <row r="53" spans="1:7" ht="12.5" x14ac:dyDescent="0.25">
      <c r="A53" s="94" t="s">
        <v>157</v>
      </c>
      <c r="B53" s="88">
        <v>0</v>
      </c>
      <c r="C53" s="42" t="s">
        <v>31</v>
      </c>
      <c r="D53" s="42" t="s">
        <v>31</v>
      </c>
      <c r="E53" s="42" t="s">
        <v>31</v>
      </c>
      <c r="F53" s="83">
        <v>0</v>
      </c>
      <c r="G53" s="160" t="s">
        <v>31</v>
      </c>
    </row>
    <row r="54" spans="1:7" ht="12.5" x14ac:dyDescent="0.25">
      <c r="A54" s="94" t="s">
        <v>158</v>
      </c>
      <c r="B54" s="88">
        <v>0</v>
      </c>
      <c r="C54" s="42" t="s">
        <v>31</v>
      </c>
      <c r="D54" s="42" t="s">
        <v>31</v>
      </c>
      <c r="E54" s="42" t="s">
        <v>31</v>
      </c>
      <c r="F54" s="83">
        <v>0</v>
      </c>
      <c r="G54" s="160" t="s">
        <v>31</v>
      </c>
    </row>
    <row r="55" spans="1:7" ht="12.5" x14ac:dyDescent="0.25">
      <c r="A55" s="94" t="s">
        <v>159</v>
      </c>
      <c r="B55" s="88">
        <v>0</v>
      </c>
      <c r="C55" s="42" t="s">
        <v>31</v>
      </c>
      <c r="D55" s="42" t="s">
        <v>31</v>
      </c>
      <c r="E55" s="42" t="s">
        <v>31</v>
      </c>
      <c r="F55" s="83">
        <v>0</v>
      </c>
      <c r="G55" s="160" t="s">
        <v>31</v>
      </c>
    </row>
    <row r="56" spans="1:7" ht="12.5" x14ac:dyDescent="0.25">
      <c r="A56" s="94" t="s">
        <v>160</v>
      </c>
      <c r="B56" s="88">
        <v>0</v>
      </c>
      <c r="C56" s="42" t="s">
        <v>31</v>
      </c>
      <c r="D56" s="42" t="s">
        <v>31</v>
      </c>
      <c r="E56" s="42" t="s">
        <v>31</v>
      </c>
      <c r="F56" s="83">
        <v>0</v>
      </c>
      <c r="G56" s="160" t="s">
        <v>31</v>
      </c>
    </row>
    <row r="57" spans="1:7" ht="12.5" x14ac:dyDescent="0.25">
      <c r="A57" s="94" t="s">
        <v>161</v>
      </c>
      <c r="B57" s="88">
        <v>0</v>
      </c>
      <c r="C57" s="42">
        <v>0</v>
      </c>
      <c r="D57" s="42">
        <v>0</v>
      </c>
      <c r="E57" s="42">
        <v>0</v>
      </c>
      <c r="F57" s="83">
        <v>0</v>
      </c>
      <c r="G57" s="160">
        <v>0</v>
      </c>
    </row>
    <row r="58" spans="1:7" ht="12.5" x14ac:dyDescent="0.25">
      <c r="A58" s="94" t="s">
        <v>162</v>
      </c>
      <c r="B58" s="88">
        <v>0</v>
      </c>
      <c r="C58" s="42" t="s">
        <v>31</v>
      </c>
      <c r="D58" s="42" t="s">
        <v>31</v>
      </c>
      <c r="E58" s="42" t="s">
        <v>31</v>
      </c>
      <c r="F58" s="83">
        <v>0</v>
      </c>
      <c r="G58" s="160" t="s">
        <v>31</v>
      </c>
    </row>
    <row r="59" spans="1:7" ht="12.5" x14ac:dyDescent="0.25">
      <c r="A59" s="94" t="s">
        <v>163</v>
      </c>
      <c r="B59" s="88">
        <v>0</v>
      </c>
      <c r="C59" s="42" t="s">
        <v>31</v>
      </c>
      <c r="D59" s="42" t="s">
        <v>31</v>
      </c>
      <c r="E59" s="42" t="s">
        <v>31</v>
      </c>
      <c r="F59" s="83">
        <v>0</v>
      </c>
      <c r="G59" s="160" t="s">
        <v>31</v>
      </c>
    </row>
    <row r="60" spans="1:7" ht="12.5" x14ac:dyDescent="0.25">
      <c r="A60" s="94" t="s">
        <v>164</v>
      </c>
      <c r="B60" s="88">
        <v>0</v>
      </c>
      <c r="C60" s="42" t="s">
        <v>31</v>
      </c>
      <c r="D60" s="42" t="s">
        <v>31</v>
      </c>
      <c r="E60" s="42" t="s">
        <v>31</v>
      </c>
      <c r="F60" s="83">
        <v>0</v>
      </c>
      <c r="G60" s="160" t="s">
        <v>31</v>
      </c>
    </row>
    <row r="61" spans="1:7" ht="12.5" x14ac:dyDescent="0.25">
      <c r="A61" s="94" t="s">
        <v>165</v>
      </c>
      <c r="B61" s="88">
        <v>1</v>
      </c>
      <c r="C61" s="42">
        <v>0</v>
      </c>
      <c r="D61" s="42">
        <v>1</v>
      </c>
      <c r="E61" s="42">
        <v>0</v>
      </c>
      <c r="F61" s="83">
        <v>0</v>
      </c>
      <c r="G61" s="160">
        <v>93</v>
      </c>
    </row>
    <row r="62" spans="1:7" ht="12.5" x14ac:dyDescent="0.25">
      <c r="A62" s="94" t="s">
        <v>166</v>
      </c>
      <c r="B62" s="88">
        <v>0</v>
      </c>
      <c r="C62" s="42" t="s">
        <v>31</v>
      </c>
      <c r="D62" s="42" t="s">
        <v>31</v>
      </c>
      <c r="E62" s="42" t="s">
        <v>31</v>
      </c>
      <c r="F62" s="83">
        <v>0</v>
      </c>
      <c r="G62" s="160" t="s">
        <v>31</v>
      </c>
    </row>
    <row r="63" spans="1:7" ht="12.5" x14ac:dyDescent="0.25">
      <c r="A63" s="94" t="s">
        <v>167</v>
      </c>
      <c r="B63" s="88">
        <v>0</v>
      </c>
      <c r="C63" s="42" t="s">
        <v>31</v>
      </c>
      <c r="D63" s="42" t="s">
        <v>31</v>
      </c>
      <c r="E63" s="42" t="s">
        <v>31</v>
      </c>
      <c r="F63" s="83">
        <v>0</v>
      </c>
      <c r="G63" s="160" t="s">
        <v>31</v>
      </c>
    </row>
    <row r="64" spans="1:7" ht="12.5" x14ac:dyDescent="0.25">
      <c r="A64" s="94" t="s">
        <v>168</v>
      </c>
      <c r="B64" s="88">
        <v>0</v>
      </c>
      <c r="C64" s="42" t="s">
        <v>31</v>
      </c>
      <c r="D64" s="42" t="s">
        <v>31</v>
      </c>
      <c r="E64" s="42" t="s">
        <v>31</v>
      </c>
      <c r="F64" s="83">
        <v>0</v>
      </c>
      <c r="G64" s="160" t="s">
        <v>31</v>
      </c>
    </row>
    <row r="65" spans="1:7" ht="12.5" x14ac:dyDescent="0.25">
      <c r="A65" s="94" t="s">
        <v>169</v>
      </c>
      <c r="B65" s="88">
        <v>0</v>
      </c>
      <c r="C65" s="42" t="s">
        <v>31</v>
      </c>
      <c r="D65" s="42" t="s">
        <v>31</v>
      </c>
      <c r="E65" s="42" t="s">
        <v>31</v>
      </c>
      <c r="F65" s="83">
        <v>0</v>
      </c>
      <c r="G65" s="160" t="s">
        <v>31</v>
      </c>
    </row>
    <row r="66" spans="1:7" ht="12.5" x14ac:dyDescent="0.25">
      <c r="A66" s="94" t="s">
        <v>170</v>
      </c>
      <c r="B66" s="88">
        <v>0</v>
      </c>
      <c r="C66" s="42" t="s">
        <v>31</v>
      </c>
      <c r="D66" s="42" t="s">
        <v>31</v>
      </c>
      <c r="E66" s="42" t="s">
        <v>31</v>
      </c>
      <c r="F66" s="83">
        <v>0</v>
      </c>
      <c r="G66" s="160" t="s">
        <v>31</v>
      </c>
    </row>
    <row r="67" spans="1:7" ht="12.5" x14ac:dyDescent="0.25">
      <c r="A67" s="94" t="s">
        <v>171</v>
      </c>
      <c r="B67" s="88">
        <v>0</v>
      </c>
      <c r="C67" s="42">
        <v>0</v>
      </c>
      <c r="D67" s="42">
        <v>0</v>
      </c>
      <c r="E67" s="42">
        <v>0</v>
      </c>
      <c r="F67" s="83">
        <v>0</v>
      </c>
      <c r="G67" s="160">
        <v>0</v>
      </c>
    </row>
    <row r="68" spans="1:7" ht="12.5" x14ac:dyDescent="0.25">
      <c r="A68" s="94" t="s">
        <v>172</v>
      </c>
      <c r="B68" s="88">
        <v>0</v>
      </c>
      <c r="C68" s="42" t="s">
        <v>31</v>
      </c>
      <c r="D68" s="42" t="s">
        <v>31</v>
      </c>
      <c r="E68" s="42" t="s">
        <v>31</v>
      </c>
      <c r="F68" s="83">
        <v>0</v>
      </c>
      <c r="G68" s="160" t="s">
        <v>31</v>
      </c>
    </row>
    <row r="69" spans="1:7" ht="12.5" x14ac:dyDescent="0.25">
      <c r="A69" s="94" t="s">
        <v>173</v>
      </c>
      <c r="B69" s="88">
        <v>0</v>
      </c>
      <c r="C69" s="42" t="s">
        <v>31</v>
      </c>
      <c r="D69" s="42" t="s">
        <v>31</v>
      </c>
      <c r="E69" s="42" t="s">
        <v>31</v>
      </c>
      <c r="F69" s="83">
        <v>0</v>
      </c>
      <c r="G69" s="160" t="s">
        <v>31</v>
      </c>
    </row>
    <row r="70" spans="1:7" ht="12.5" x14ac:dyDescent="0.25">
      <c r="A70" s="2" t="s">
        <v>174</v>
      </c>
      <c r="B70" s="88">
        <v>0</v>
      </c>
      <c r="C70" s="42" t="s">
        <v>31</v>
      </c>
      <c r="D70" s="42" t="s">
        <v>31</v>
      </c>
      <c r="E70" s="42" t="s">
        <v>31</v>
      </c>
      <c r="F70" s="83">
        <v>0</v>
      </c>
      <c r="G70" s="160" t="s">
        <v>31</v>
      </c>
    </row>
    <row r="71" spans="1:7" ht="12.5" x14ac:dyDescent="0.25">
      <c r="A71" s="94" t="s">
        <v>175</v>
      </c>
      <c r="B71" s="88">
        <v>0</v>
      </c>
      <c r="C71" s="42" t="s">
        <v>31</v>
      </c>
      <c r="D71" s="42" t="s">
        <v>31</v>
      </c>
      <c r="E71" s="42" t="s">
        <v>31</v>
      </c>
      <c r="F71" s="83">
        <v>0</v>
      </c>
      <c r="G71" s="160" t="s">
        <v>31</v>
      </c>
    </row>
    <row r="72" spans="1:7" ht="12.5" x14ac:dyDescent="0.25">
      <c r="A72" s="94" t="s">
        <v>176</v>
      </c>
      <c r="B72" s="88">
        <v>0</v>
      </c>
      <c r="C72" s="42" t="s">
        <v>31</v>
      </c>
      <c r="D72" s="42" t="s">
        <v>31</v>
      </c>
      <c r="E72" s="42" t="s">
        <v>31</v>
      </c>
      <c r="F72" s="83">
        <v>0</v>
      </c>
      <c r="G72" s="160" t="s">
        <v>31</v>
      </c>
    </row>
    <row r="73" spans="1:7" ht="12.5" x14ac:dyDescent="0.25">
      <c r="A73" s="94" t="s">
        <v>177</v>
      </c>
      <c r="B73" s="88">
        <v>0</v>
      </c>
      <c r="C73" s="99">
        <v>0</v>
      </c>
      <c r="D73" s="42">
        <v>0</v>
      </c>
      <c r="E73" s="42">
        <v>0</v>
      </c>
      <c r="F73" s="83">
        <v>0</v>
      </c>
      <c r="G73" s="160">
        <v>0</v>
      </c>
    </row>
    <row r="74" spans="1:7" x14ac:dyDescent="0.3">
      <c r="A74" s="2"/>
      <c r="B74" s="88"/>
      <c r="C74" s="100"/>
      <c r="D74" s="100"/>
      <c r="E74" s="100"/>
      <c r="F74" s="83"/>
      <c r="G74" s="95"/>
    </row>
    <row r="75" spans="1:7" x14ac:dyDescent="0.3">
      <c r="A75" s="31" t="s">
        <v>20</v>
      </c>
      <c r="B75" s="96">
        <v>232</v>
      </c>
      <c r="C75" s="97">
        <v>142</v>
      </c>
      <c r="D75" s="97">
        <v>90</v>
      </c>
      <c r="E75" s="97">
        <v>0</v>
      </c>
      <c r="F75" s="92">
        <v>0</v>
      </c>
      <c r="G75" s="98">
        <v>67</v>
      </c>
    </row>
    <row r="78" spans="1:7" ht="12.5" x14ac:dyDescent="0.25">
      <c r="A78" s="2" t="s">
        <v>178</v>
      </c>
      <c r="B78" s="2"/>
    </row>
    <row r="79" spans="1:7" ht="12.5" x14ac:dyDescent="0.25">
      <c r="A79" s="2" t="s">
        <v>148</v>
      </c>
      <c r="B79" s="2"/>
    </row>
    <row r="80" spans="1:7" ht="12.5" x14ac:dyDescent="0.25">
      <c r="A80" s="2" t="s">
        <v>112</v>
      </c>
      <c r="B80" s="2"/>
    </row>
    <row r="81" spans="1:2" ht="12.5" x14ac:dyDescent="0.25">
      <c r="A81" s="2" t="s">
        <v>179</v>
      </c>
      <c r="B81" s="2"/>
    </row>
    <row r="82" spans="1:2" ht="12.5" x14ac:dyDescent="0.25">
      <c r="A82" s="2" t="s">
        <v>113</v>
      </c>
      <c r="B82" s="2"/>
    </row>
    <row r="84" spans="1:2" x14ac:dyDescent="0.3">
      <c r="A84" s="101"/>
    </row>
    <row r="85" spans="1:2" x14ac:dyDescent="0.3">
      <c r="A85" s="101"/>
    </row>
    <row r="86" spans="1:2" x14ac:dyDescent="0.3">
      <c r="A86" s="10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9D493-0F39-4985-B451-712B0E016910}">
  <dimension ref="A1:H94"/>
  <sheetViews>
    <sheetView workbookViewId="0"/>
  </sheetViews>
  <sheetFormatPr defaultColWidth="9.1796875" defaultRowHeight="13" x14ac:dyDescent="0.3"/>
  <cols>
    <col min="1" max="1" width="38.54296875" style="16" customWidth="1"/>
    <col min="2" max="2" width="11.7265625" style="16" customWidth="1"/>
    <col min="3" max="3" width="9.1796875" style="2"/>
    <col min="4" max="4" width="11" style="2" customWidth="1"/>
    <col min="5" max="5" width="10.1796875" style="2" customWidth="1"/>
    <col min="6" max="6" width="10.26953125" style="2" customWidth="1"/>
    <col min="7" max="7" width="15.453125" style="2" customWidth="1"/>
    <col min="8" max="16384" width="9.1796875" style="2"/>
  </cols>
  <sheetData>
    <row r="1" spans="1:8" ht="17.5" x14ac:dyDescent="0.35">
      <c r="A1" s="1" t="s">
        <v>180</v>
      </c>
      <c r="H1" s="4"/>
    </row>
    <row r="2" spans="1:8" ht="17.5" x14ac:dyDescent="0.35">
      <c r="A2" s="102" t="s">
        <v>181</v>
      </c>
      <c r="G2" s="3"/>
    </row>
    <row r="3" spans="1:8" ht="15.5" x14ac:dyDescent="0.35">
      <c r="A3" s="102"/>
      <c r="G3" s="3"/>
    </row>
    <row r="4" spans="1:8" x14ac:dyDescent="0.3">
      <c r="A4" s="5" t="s">
        <v>1</v>
      </c>
      <c r="B4" s="5"/>
      <c r="C4" s="7"/>
      <c r="D4" s="7"/>
      <c r="E4" s="7"/>
      <c r="F4" s="7"/>
      <c r="G4" s="64"/>
    </row>
    <row r="5" spans="1:8" x14ac:dyDescent="0.3">
      <c r="A5" s="8" t="s">
        <v>2</v>
      </c>
      <c r="B5" s="7"/>
      <c r="C5" s="7"/>
      <c r="D5" s="5"/>
      <c r="E5" s="5"/>
      <c r="F5" s="65"/>
      <c r="G5" s="7"/>
      <c r="H5" s="7"/>
    </row>
    <row r="7" spans="1:8" ht="15" x14ac:dyDescent="0.3">
      <c r="A7" s="103" t="s">
        <v>150</v>
      </c>
      <c r="B7" s="12" t="s">
        <v>4</v>
      </c>
      <c r="C7" s="104"/>
      <c r="D7" s="104" t="s">
        <v>5</v>
      </c>
      <c r="E7" s="104"/>
      <c r="F7" s="14"/>
      <c r="G7" s="15" t="s">
        <v>6</v>
      </c>
    </row>
    <row r="8" spans="1:8" ht="15" x14ac:dyDescent="0.3">
      <c r="A8" s="105"/>
      <c r="B8" s="17" t="s">
        <v>7</v>
      </c>
      <c r="C8" s="76" t="s">
        <v>8</v>
      </c>
      <c r="D8" s="76" t="s">
        <v>9</v>
      </c>
      <c r="E8" s="76" t="s">
        <v>10</v>
      </c>
      <c r="F8" s="106" t="s">
        <v>10</v>
      </c>
      <c r="G8" s="20" t="s">
        <v>11</v>
      </c>
    </row>
    <row r="9" spans="1:8" ht="15" x14ac:dyDescent="0.3">
      <c r="A9" s="107"/>
      <c r="B9" s="22" t="s">
        <v>12</v>
      </c>
      <c r="C9" s="79" t="s">
        <v>12</v>
      </c>
      <c r="D9" s="79" t="s">
        <v>12</v>
      </c>
      <c r="E9" s="79" t="s">
        <v>12</v>
      </c>
      <c r="F9" s="108" t="s">
        <v>13</v>
      </c>
      <c r="G9" s="25" t="s">
        <v>14</v>
      </c>
    </row>
    <row r="10" spans="1:8" x14ac:dyDescent="0.3">
      <c r="A10" s="105"/>
      <c r="B10" s="109"/>
      <c r="C10" s="110"/>
      <c r="D10" s="110"/>
      <c r="E10" s="110"/>
      <c r="F10" s="112"/>
      <c r="G10" s="95"/>
    </row>
    <row r="11" spans="1:8" x14ac:dyDescent="0.3">
      <c r="A11" s="94" t="s">
        <v>151</v>
      </c>
      <c r="B11" s="80">
        <f>SUM(C11:E11)</f>
        <v>612</v>
      </c>
      <c r="C11" s="82">
        <v>249</v>
      </c>
      <c r="D11" s="82">
        <v>114</v>
      </c>
      <c r="E11" s="82">
        <v>249</v>
      </c>
      <c r="F11" s="85">
        <f>SUM(E11)/B11</f>
        <v>0.40686274509803921</v>
      </c>
      <c r="G11" s="95"/>
    </row>
    <row r="12" spans="1:8" x14ac:dyDescent="0.3">
      <c r="A12" s="94" t="s">
        <v>152</v>
      </c>
      <c r="B12" s="80">
        <f t="shared" ref="B12:B37" si="0">SUM(C12:E12)</f>
        <v>97</v>
      </c>
      <c r="C12" s="82">
        <v>84</v>
      </c>
      <c r="D12" s="82">
        <v>12</v>
      </c>
      <c r="E12" s="82">
        <v>1</v>
      </c>
      <c r="F12" s="85">
        <f t="shared" ref="F12:F39" si="1">SUM(E12)/B12</f>
        <v>1.0309278350515464E-2</v>
      </c>
      <c r="G12" s="95"/>
    </row>
    <row r="13" spans="1:8" x14ac:dyDescent="0.3">
      <c r="A13" s="94" t="s">
        <v>153</v>
      </c>
      <c r="B13" s="80">
        <f t="shared" si="0"/>
        <v>68</v>
      </c>
      <c r="C13" s="82">
        <v>46</v>
      </c>
      <c r="D13" s="82">
        <v>14</v>
      </c>
      <c r="E13" s="82">
        <v>8</v>
      </c>
      <c r="F13" s="85">
        <f t="shared" si="1"/>
        <v>0.11764705882352941</v>
      </c>
      <c r="G13" s="95"/>
    </row>
    <row r="14" spans="1:8" x14ac:dyDescent="0.3">
      <c r="A14" s="94" t="s">
        <v>154</v>
      </c>
      <c r="B14" s="80">
        <f t="shared" si="0"/>
        <v>139</v>
      </c>
      <c r="C14" s="82">
        <v>44</v>
      </c>
      <c r="D14" s="82">
        <v>38</v>
      </c>
      <c r="E14" s="82">
        <v>57</v>
      </c>
      <c r="F14" s="85">
        <f t="shared" si="1"/>
        <v>0.41007194244604317</v>
      </c>
      <c r="G14" s="95"/>
    </row>
    <row r="15" spans="1:8" x14ac:dyDescent="0.3">
      <c r="A15" s="94" t="s">
        <v>155</v>
      </c>
      <c r="B15" s="80">
        <f t="shared" si="0"/>
        <v>12</v>
      </c>
      <c r="C15" s="82">
        <v>6</v>
      </c>
      <c r="D15" s="82">
        <v>4</v>
      </c>
      <c r="E15" s="82">
        <v>2</v>
      </c>
      <c r="F15" s="85">
        <f t="shared" si="1"/>
        <v>0.16666666666666666</v>
      </c>
      <c r="G15" s="95"/>
    </row>
    <row r="16" spans="1:8" x14ac:dyDescent="0.3">
      <c r="A16" s="94" t="s">
        <v>156</v>
      </c>
      <c r="B16" s="80">
        <f t="shared" si="0"/>
        <v>435</v>
      </c>
      <c r="C16" s="82">
        <v>54</v>
      </c>
      <c r="D16" s="82">
        <v>44</v>
      </c>
      <c r="E16" s="82">
        <v>337</v>
      </c>
      <c r="F16" s="85">
        <f t="shared" si="1"/>
        <v>0.77471264367816095</v>
      </c>
      <c r="G16" s="95"/>
    </row>
    <row r="17" spans="1:7" x14ac:dyDescent="0.3">
      <c r="A17" s="94" t="s">
        <v>157</v>
      </c>
      <c r="B17" s="80">
        <f t="shared" si="0"/>
        <v>78</v>
      </c>
      <c r="C17" s="82">
        <v>30</v>
      </c>
      <c r="D17" s="82">
        <v>29</v>
      </c>
      <c r="E17" s="82">
        <v>19</v>
      </c>
      <c r="F17" s="85">
        <f t="shared" si="1"/>
        <v>0.24358974358974358</v>
      </c>
      <c r="G17" s="95"/>
    </row>
    <row r="18" spans="1:7" x14ac:dyDescent="0.3">
      <c r="A18" s="94" t="s">
        <v>158</v>
      </c>
      <c r="B18" s="80">
        <f t="shared" si="0"/>
        <v>36</v>
      </c>
      <c r="C18" s="82">
        <v>14</v>
      </c>
      <c r="D18" s="82">
        <v>8</v>
      </c>
      <c r="E18" s="82">
        <v>14</v>
      </c>
      <c r="F18" s="85">
        <f t="shared" si="1"/>
        <v>0.3888888888888889</v>
      </c>
      <c r="G18" s="95"/>
    </row>
    <row r="19" spans="1:7" x14ac:dyDescent="0.3">
      <c r="A19" s="94" t="s">
        <v>159</v>
      </c>
      <c r="B19" s="80">
        <f t="shared" si="0"/>
        <v>112</v>
      </c>
      <c r="C19" s="82">
        <v>89</v>
      </c>
      <c r="D19" s="82">
        <v>8</v>
      </c>
      <c r="E19" s="82">
        <v>15</v>
      </c>
      <c r="F19" s="85">
        <f t="shared" si="1"/>
        <v>0.13392857142857142</v>
      </c>
      <c r="G19" s="95"/>
    </row>
    <row r="20" spans="1:7" x14ac:dyDescent="0.3">
      <c r="A20" s="94" t="s">
        <v>160</v>
      </c>
      <c r="B20" s="80">
        <f t="shared" si="0"/>
        <v>16</v>
      </c>
      <c r="C20" s="82">
        <v>6</v>
      </c>
      <c r="D20" s="82">
        <v>8</v>
      </c>
      <c r="E20" s="82">
        <v>2</v>
      </c>
      <c r="F20" s="85">
        <f t="shared" si="1"/>
        <v>0.125</v>
      </c>
      <c r="G20" s="95"/>
    </row>
    <row r="21" spans="1:7" x14ac:dyDescent="0.3">
      <c r="A21" s="94" t="s">
        <v>161</v>
      </c>
      <c r="B21" s="80">
        <f t="shared" si="0"/>
        <v>60</v>
      </c>
      <c r="C21" s="82">
        <v>20</v>
      </c>
      <c r="D21" s="82">
        <v>11</v>
      </c>
      <c r="E21" s="82">
        <v>29</v>
      </c>
      <c r="F21" s="85">
        <f t="shared" si="1"/>
        <v>0.48333333333333334</v>
      </c>
      <c r="G21" s="95"/>
    </row>
    <row r="22" spans="1:7" x14ac:dyDescent="0.3">
      <c r="A22" s="94" t="s">
        <v>162</v>
      </c>
      <c r="B22" s="80">
        <f t="shared" si="0"/>
        <v>28</v>
      </c>
      <c r="C22" s="82">
        <v>10</v>
      </c>
      <c r="D22" s="82">
        <v>3</v>
      </c>
      <c r="E22" s="82">
        <v>15</v>
      </c>
      <c r="F22" s="85">
        <f t="shared" si="1"/>
        <v>0.5357142857142857</v>
      </c>
      <c r="G22" s="95"/>
    </row>
    <row r="23" spans="1:7" x14ac:dyDescent="0.3">
      <c r="A23" s="94" t="s">
        <v>163</v>
      </c>
      <c r="B23" s="80">
        <f t="shared" si="0"/>
        <v>68</v>
      </c>
      <c r="C23" s="82">
        <v>51</v>
      </c>
      <c r="D23" s="82">
        <v>9</v>
      </c>
      <c r="E23" s="82">
        <v>8</v>
      </c>
      <c r="F23" s="85">
        <f t="shared" si="1"/>
        <v>0.11764705882352941</v>
      </c>
      <c r="G23" s="95"/>
    </row>
    <row r="24" spans="1:7" x14ac:dyDescent="0.3">
      <c r="A24" s="94" t="s">
        <v>164</v>
      </c>
      <c r="B24" s="80">
        <f t="shared" si="0"/>
        <v>73</v>
      </c>
      <c r="C24" s="82">
        <v>35</v>
      </c>
      <c r="D24" s="82">
        <v>28</v>
      </c>
      <c r="E24" s="82">
        <v>10</v>
      </c>
      <c r="F24" s="85">
        <f t="shared" si="1"/>
        <v>0.13698630136986301</v>
      </c>
      <c r="G24" s="95"/>
    </row>
    <row r="25" spans="1:7" x14ac:dyDescent="0.3">
      <c r="A25" s="94" t="s">
        <v>165</v>
      </c>
      <c r="B25" s="80">
        <f t="shared" si="0"/>
        <v>22</v>
      </c>
      <c r="C25" s="82">
        <v>8</v>
      </c>
      <c r="D25" s="82">
        <v>6</v>
      </c>
      <c r="E25" s="82">
        <v>8</v>
      </c>
      <c r="F25" s="85">
        <f t="shared" si="1"/>
        <v>0.36363636363636365</v>
      </c>
      <c r="G25" s="95"/>
    </row>
    <row r="26" spans="1:7" x14ac:dyDescent="0.3">
      <c r="A26" s="94" t="s">
        <v>166</v>
      </c>
      <c r="B26" s="80">
        <f t="shared" si="0"/>
        <v>28</v>
      </c>
      <c r="C26" s="82">
        <v>25</v>
      </c>
      <c r="D26" s="82">
        <v>1</v>
      </c>
      <c r="E26" s="82">
        <v>2</v>
      </c>
      <c r="F26" s="85">
        <f t="shared" si="1"/>
        <v>7.1428571428571425E-2</v>
      </c>
      <c r="G26" s="95"/>
    </row>
    <row r="27" spans="1:7" x14ac:dyDescent="0.3">
      <c r="A27" s="94" t="s">
        <v>167</v>
      </c>
      <c r="B27" s="80">
        <f t="shared" si="0"/>
        <v>117</v>
      </c>
      <c r="C27" s="82">
        <v>58</v>
      </c>
      <c r="D27" s="82">
        <v>31</v>
      </c>
      <c r="E27" s="82">
        <v>28</v>
      </c>
      <c r="F27" s="85">
        <f t="shared" si="1"/>
        <v>0.23931623931623933</v>
      </c>
      <c r="G27" s="95"/>
    </row>
    <row r="28" spans="1:7" x14ac:dyDescent="0.3">
      <c r="A28" s="94" t="s">
        <v>168</v>
      </c>
      <c r="B28" s="80">
        <f t="shared" si="0"/>
        <v>54</v>
      </c>
      <c r="C28" s="82">
        <v>44</v>
      </c>
      <c r="D28" s="82">
        <v>7</v>
      </c>
      <c r="E28" s="82">
        <v>3</v>
      </c>
      <c r="F28" s="85">
        <f t="shared" si="1"/>
        <v>5.5555555555555552E-2</v>
      </c>
      <c r="G28" s="95"/>
    </row>
    <row r="29" spans="1:7" x14ac:dyDescent="0.3">
      <c r="A29" s="94" t="s">
        <v>169</v>
      </c>
      <c r="B29" s="80">
        <f t="shared" si="0"/>
        <v>62</v>
      </c>
      <c r="C29" s="82">
        <v>0</v>
      </c>
      <c r="D29" s="82">
        <v>2</v>
      </c>
      <c r="E29" s="82">
        <v>60</v>
      </c>
      <c r="F29" s="85">
        <f t="shared" si="1"/>
        <v>0.967741935483871</v>
      </c>
      <c r="G29" s="95"/>
    </row>
    <row r="30" spans="1:7" x14ac:dyDescent="0.3">
      <c r="A30" s="94" t="s">
        <v>170</v>
      </c>
      <c r="B30" s="80">
        <f t="shared" si="0"/>
        <v>27</v>
      </c>
      <c r="C30" s="82">
        <v>4</v>
      </c>
      <c r="D30" s="82">
        <v>10</v>
      </c>
      <c r="E30" s="82">
        <v>13</v>
      </c>
      <c r="F30" s="85">
        <f t="shared" si="1"/>
        <v>0.48148148148148145</v>
      </c>
      <c r="G30" s="95"/>
    </row>
    <row r="31" spans="1:7" x14ac:dyDescent="0.3">
      <c r="A31" s="94" t="s">
        <v>171</v>
      </c>
      <c r="B31" s="80"/>
      <c r="C31" s="82"/>
      <c r="D31" s="82"/>
      <c r="E31" s="82"/>
      <c r="F31" s="85"/>
      <c r="G31" s="95"/>
    </row>
    <row r="32" spans="1:7" x14ac:dyDescent="0.3">
      <c r="A32" s="94" t="s">
        <v>172</v>
      </c>
      <c r="B32" s="80">
        <f t="shared" si="0"/>
        <v>11</v>
      </c>
      <c r="C32" s="82">
        <v>2</v>
      </c>
      <c r="D32" s="82">
        <v>5</v>
      </c>
      <c r="E32" s="82">
        <v>4</v>
      </c>
      <c r="F32" s="85">
        <f t="shared" si="1"/>
        <v>0.36363636363636365</v>
      </c>
      <c r="G32" s="95"/>
    </row>
    <row r="33" spans="1:7" x14ac:dyDescent="0.3">
      <c r="A33" s="94" t="s">
        <v>173</v>
      </c>
      <c r="B33" s="80">
        <f t="shared" si="0"/>
        <v>2</v>
      </c>
      <c r="C33" s="82">
        <v>2</v>
      </c>
      <c r="D33" s="82">
        <v>0</v>
      </c>
      <c r="E33" s="82">
        <v>0</v>
      </c>
      <c r="F33" s="85">
        <f t="shared" si="1"/>
        <v>0</v>
      </c>
      <c r="G33" s="95"/>
    </row>
    <row r="34" spans="1:7" x14ac:dyDescent="0.3">
      <c r="A34" s="2" t="s">
        <v>174</v>
      </c>
      <c r="B34" s="80"/>
      <c r="C34" s="82"/>
      <c r="D34" s="82"/>
      <c r="E34" s="82"/>
      <c r="F34" s="85"/>
      <c r="G34" s="95"/>
    </row>
    <row r="35" spans="1:7" x14ac:dyDescent="0.3">
      <c r="A35" s="94" t="s">
        <v>175</v>
      </c>
      <c r="B35" s="80">
        <f t="shared" si="0"/>
        <v>3</v>
      </c>
      <c r="C35" s="82">
        <v>0</v>
      </c>
      <c r="D35" s="82">
        <v>1</v>
      </c>
      <c r="E35" s="82">
        <v>2</v>
      </c>
      <c r="F35" s="85">
        <f t="shared" si="1"/>
        <v>0.66666666666666663</v>
      </c>
      <c r="G35" s="95"/>
    </row>
    <row r="36" spans="1:7" x14ac:dyDescent="0.3">
      <c r="A36" s="94" t="s">
        <v>176</v>
      </c>
      <c r="B36" s="80">
        <f t="shared" si="0"/>
        <v>1</v>
      </c>
      <c r="C36" s="82">
        <v>1</v>
      </c>
      <c r="D36" s="82">
        <v>0</v>
      </c>
      <c r="E36" s="82">
        <v>0</v>
      </c>
      <c r="F36" s="85">
        <f t="shared" si="1"/>
        <v>0</v>
      </c>
      <c r="G36" s="95"/>
    </row>
    <row r="37" spans="1:7" x14ac:dyDescent="0.3">
      <c r="A37" s="94" t="s">
        <v>177</v>
      </c>
      <c r="B37" s="80">
        <f t="shared" si="0"/>
        <v>24</v>
      </c>
      <c r="C37" s="82">
        <v>16</v>
      </c>
      <c r="D37" s="82">
        <v>4</v>
      </c>
      <c r="E37" s="82">
        <v>4</v>
      </c>
      <c r="F37" s="85">
        <f t="shared" si="1"/>
        <v>0.16666666666666666</v>
      </c>
      <c r="G37" s="95"/>
    </row>
    <row r="38" spans="1:7" x14ac:dyDescent="0.3">
      <c r="A38" s="105"/>
      <c r="B38" s="80"/>
      <c r="C38" s="82"/>
      <c r="D38" s="82"/>
      <c r="E38" s="82"/>
      <c r="F38" s="85"/>
      <c r="G38" s="95"/>
    </row>
    <row r="39" spans="1:7" x14ac:dyDescent="0.3">
      <c r="A39" s="111" t="s">
        <v>20</v>
      </c>
      <c r="B39" s="182">
        <f>SUM(B11:B38)</f>
        <v>2185</v>
      </c>
      <c r="C39" s="183">
        <f>SUM(C11:C37)</f>
        <v>898</v>
      </c>
      <c r="D39" s="183">
        <f t="shared" ref="D39:E39" si="2">SUM(D11:D37)</f>
        <v>397</v>
      </c>
      <c r="E39" s="183">
        <f t="shared" si="2"/>
        <v>890</v>
      </c>
      <c r="F39" s="157">
        <f t="shared" si="1"/>
        <v>0.40732265446224258</v>
      </c>
      <c r="G39" s="98">
        <v>125</v>
      </c>
    </row>
    <row r="40" spans="1:7" x14ac:dyDescent="0.3">
      <c r="A40" s="2"/>
    </row>
    <row r="41" spans="1:7" x14ac:dyDescent="0.3">
      <c r="A41" s="2"/>
    </row>
    <row r="42" spans="1:7" x14ac:dyDescent="0.3">
      <c r="A42" s="5" t="s">
        <v>182</v>
      </c>
      <c r="B42" s="5"/>
      <c r="C42" s="7"/>
      <c r="D42" s="7"/>
      <c r="E42" s="7"/>
      <c r="F42" s="7"/>
      <c r="G42" s="64"/>
    </row>
    <row r="43" spans="1:7" x14ac:dyDescent="0.3">
      <c r="A43" s="8" t="s">
        <v>24</v>
      </c>
      <c r="B43" s="7"/>
      <c r="C43" s="7"/>
      <c r="D43" s="5"/>
      <c r="E43" s="5"/>
      <c r="F43" s="65"/>
      <c r="G43" s="7"/>
    </row>
    <row r="45" spans="1:7" ht="15" x14ac:dyDescent="0.3">
      <c r="A45" s="103" t="s">
        <v>150</v>
      </c>
      <c r="B45" s="12" t="s">
        <v>4</v>
      </c>
      <c r="C45" s="104"/>
      <c r="D45" s="185" t="s">
        <v>5</v>
      </c>
      <c r="E45" s="104"/>
      <c r="F45" s="14"/>
      <c r="G45" s="15" t="s">
        <v>6</v>
      </c>
    </row>
    <row r="46" spans="1:7" ht="15" x14ac:dyDescent="0.3">
      <c r="A46" s="105"/>
      <c r="B46" s="17" t="s">
        <v>7</v>
      </c>
      <c r="C46" s="76" t="s">
        <v>8</v>
      </c>
      <c r="D46" s="76" t="s">
        <v>9</v>
      </c>
      <c r="E46" s="76" t="s">
        <v>10</v>
      </c>
      <c r="F46" s="106" t="s">
        <v>10</v>
      </c>
      <c r="G46" s="20" t="s">
        <v>11</v>
      </c>
    </row>
    <row r="47" spans="1:7" ht="15" x14ac:dyDescent="0.3">
      <c r="A47" s="107"/>
      <c r="B47" s="22" t="s">
        <v>12</v>
      </c>
      <c r="C47" s="79" t="s">
        <v>12</v>
      </c>
      <c r="D47" s="79" t="s">
        <v>12</v>
      </c>
      <c r="E47" s="79" t="s">
        <v>12</v>
      </c>
      <c r="F47" s="108" t="s">
        <v>13</v>
      </c>
      <c r="G47" s="25" t="s">
        <v>14</v>
      </c>
    </row>
    <row r="48" spans="1:7" x14ac:dyDescent="0.3">
      <c r="A48" s="105"/>
      <c r="B48" s="109"/>
      <c r="C48" s="110"/>
      <c r="D48" s="110"/>
      <c r="E48" s="110"/>
      <c r="F48" s="112"/>
      <c r="G48" s="95"/>
    </row>
    <row r="49" spans="1:7" ht="12.5" x14ac:dyDescent="0.25">
      <c r="A49" s="94" t="s">
        <v>151</v>
      </c>
      <c r="B49" s="88">
        <v>197</v>
      </c>
      <c r="C49" s="42">
        <v>72</v>
      </c>
      <c r="D49" s="42">
        <v>121</v>
      </c>
      <c r="E49" s="42">
        <v>4</v>
      </c>
      <c r="F49" s="83">
        <v>2.030456852791878</v>
      </c>
      <c r="G49" s="160">
        <v>116</v>
      </c>
    </row>
    <row r="50" spans="1:7" ht="12.5" x14ac:dyDescent="0.25">
      <c r="A50" s="94" t="s">
        <v>152</v>
      </c>
      <c r="B50" s="88">
        <v>0</v>
      </c>
      <c r="C50" s="42" t="s">
        <v>31</v>
      </c>
      <c r="D50" s="42" t="s">
        <v>31</v>
      </c>
      <c r="E50" s="42" t="s">
        <v>31</v>
      </c>
      <c r="F50" s="83">
        <v>0</v>
      </c>
      <c r="G50" s="160" t="s">
        <v>31</v>
      </c>
    </row>
    <row r="51" spans="1:7" ht="12.5" x14ac:dyDescent="0.25">
      <c r="A51" s="94" t="s">
        <v>153</v>
      </c>
      <c r="B51" s="88">
        <v>0</v>
      </c>
      <c r="C51" s="42" t="s">
        <v>31</v>
      </c>
      <c r="D51" s="42" t="s">
        <v>31</v>
      </c>
      <c r="E51" s="42" t="s">
        <v>31</v>
      </c>
      <c r="F51" s="83">
        <v>0</v>
      </c>
      <c r="G51" s="160" t="s">
        <v>31</v>
      </c>
    </row>
    <row r="52" spans="1:7" ht="12.5" x14ac:dyDescent="0.25">
      <c r="A52" s="94" t="s">
        <v>154</v>
      </c>
      <c r="B52" s="88">
        <v>10</v>
      </c>
      <c r="C52" s="42">
        <v>10</v>
      </c>
      <c r="D52" s="42">
        <v>0</v>
      </c>
      <c r="E52" s="42">
        <v>0</v>
      </c>
      <c r="F52" s="83">
        <v>0</v>
      </c>
      <c r="G52" s="160">
        <v>26</v>
      </c>
    </row>
    <row r="53" spans="1:7" ht="12.5" x14ac:dyDescent="0.25">
      <c r="A53" s="94" t="s">
        <v>155</v>
      </c>
      <c r="B53" s="88">
        <v>9</v>
      </c>
      <c r="C53" s="42">
        <v>9</v>
      </c>
      <c r="D53" s="42">
        <v>0</v>
      </c>
      <c r="E53" s="42">
        <v>0</v>
      </c>
      <c r="F53" s="83">
        <v>0</v>
      </c>
      <c r="G53" s="160">
        <v>27</v>
      </c>
    </row>
    <row r="54" spans="1:7" ht="12.5" x14ac:dyDescent="0.25">
      <c r="A54" s="94" t="s">
        <v>156</v>
      </c>
      <c r="B54" s="88">
        <v>0</v>
      </c>
      <c r="C54" s="42" t="s">
        <v>31</v>
      </c>
      <c r="D54" s="42" t="s">
        <v>31</v>
      </c>
      <c r="E54" s="42" t="s">
        <v>31</v>
      </c>
      <c r="F54" s="83">
        <v>0</v>
      </c>
      <c r="G54" s="160" t="s">
        <v>31</v>
      </c>
    </row>
    <row r="55" spans="1:7" ht="12.5" x14ac:dyDescent="0.25">
      <c r="A55" s="94" t="s">
        <v>157</v>
      </c>
      <c r="B55" s="88">
        <v>0</v>
      </c>
      <c r="C55" s="42" t="s">
        <v>31</v>
      </c>
      <c r="D55" s="42" t="s">
        <v>31</v>
      </c>
      <c r="E55" s="42" t="s">
        <v>31</v>
      </c>
      <c r="F55" s="83">
        <v>0</v>
      </c>
      <c r="G55" s="160" t="s">
        <v>31</v>
      </c>
    </row>
    <row r="56" spans="1:7" ht="12.5" x14ac:dyDescent="0.25">
      <c r="A56" s="94" t="s">
        <v>158</v>
      </c>
      <c r="B56" s="88">
        <v>0</v>
      </c>
      <c r="C56" s="42" t="s">
        <v>31</v>
      </c>
      <c r="D56" s="42" t="s">
        <v>31</v>
      </c>
      <c r="E56" s="42" t="s">
        <v>31</v>
      </c>
      <c r="F56" s="83">
        <v>0</v>
      </c>
      <c r="G56" s="160" t="s">
        <v>31</v>
      </c>
    </row>
    <row r="57" spans="1:7" ht="12.5" x14ac:dyDescent="0.25">
      <c r="A57" s="94" t="s">
        <v>159</v>
      </c>
      <c r="B57" s="88">
        <v>0</v>
      </c>
      <c r="C57" s="42" t="s">
        <v>31</v>
      </c>
      <c r="D57" s="42" t="s">
        <v>31</v>
      </c>
      <c r="E57" s="42" t="s">
        <v>31</v>
      </c>
      <c r="F57" s="83">
        <v>0</v>
      </c>
      <c r="G57" s="160" t="s">
        <v>31</v>
      </c>
    </row>
    <row r="58" spans="1:7" ht="12.5" x14ac:dyDescent="0.25">
      <c r="A58" s="94" t="s">
        <v>160</v>
      </c>
      <c r="B58" s="88">
        <v>0</v>
      </c>
      <c r="C58" s="42" t="s">
        <v>31</v>
      </c>
      <c r="D58" s="42" t="s">
        <v>31</v>
      </c>
      <c r="E58" s="42" t="s">
        <v>31</v>
      </c>
      <c r="F58" s="83">
        <v>0</v>
      </c>
      <c r="G58" s="160" t="s">
        <v>31</v>
      </c>
    </row>
    <row r="59" spans="1:7" ht="12.5" x14ac:dyDescent="0.25">
      <c r="A59" s="94" t="s">
        <v>161</v>
      </c>
      <c r="B59" s="88">
        <v>0</v>
      </c>
      <c r="C59" s="42">
        <v>0</v>
      </c>
      <c r="D59" s="42">
        <v>0</v>
      </c>
      <c r="E59" s="42">
        <v>0</v>
      </c>
      <c r="F59" s="83">
        <v>0</v>
      </c>
      <c r="G59" s="160">
        <v>0</v>
      </c>
    </row>
    <row r="60" spans="1:7" ht="12.5" x14ac:dyDescent="0.25">
      <c r="A60" s="94" t="s">
        <v>162</v>
      </c>
      <c r="B60" s="88">
        <v>0</v>
      </c>
      <c r="C60" s="42" t="s">
        <v>31</v>
      </c>
      <c r="D60" s="42" t="s">
        <v>31</v>
      </c>
      <c r="E60" s="42" t="s">
        <v>31</v>
      </c>
      <c r="F60" s="83">
        <v>0</v>
      </c>
      <c r="G60" s="160" t="s">
        <v>31</v>
      </c>
    </row>
    <row r="61" spans="1:7" ht="12.5" x14ac:dyDescent="0.25">
      <c r="A61" s="94" t="s">
        <v>163</v>
      </c>
      <c r="B61" s="88">
        <v>0</v>
      </c>
      <c r="C61" s="42" t="s">
        <v>31</v>
      </c>
      <c r="D61" s="42" t="s">
        <v>31</v>
      </c>
      <c r="E61" s="42" t="s">
        <v>31</v>
      </c>
      <c r="F61" s="83">
        <v>0</v>
      </c>
      <c r="G61" s="160" t="s">
        <v>31</v>
      </c>
    </row>
    <row r="62" spans="1:7" ht="12.5" x14ac:dyDescent="0.25">
      <c r="A62" s="94" t="s">
        <v>164</v>
      </c>
      <c r="B62" s="88">
        <v>0</v>
      </c>
      <c r="C62" s="42" t="s">
        <v>31</v>
      </c>
      <c r="D62" s="42" t="s">
        <v>31</v>
      </c>
      <c r="E62" s="42" t="s">
        <v>31</v>
      </c>
      <c r="F62" s="83">
        <v>0</v>
      </c>
      <c r="G62" s="160" t="s">
        <v>31</v>
      </c>
    </row>
    <row r="63" spans="1:7" ht="12.5" x14ac:dyDescent="0.25">
      <c r="A63" s="94" t="s">
        <v>165</v>
      </c>
      <c r="B63" s="88">
        <v>2</v>
      </c>
      <c r="C63" s="42">
        <v>2</v>
      </c>
      <c r="D63" s="42">
        <v>0</v>
      </c>
      <c r="E63" s="42">
        <v>0</v>
      </c>
      <c r="F63" s="83">
        <v>0</v>
      </c>
      <c r="G63" s="160">
        <v>42</v>
      </c>
    </row>
    <row r="64" spans="1:7" ht="12.5" x14ac:dyDescent="0.25">
      <c r="A64" s="94" t="s">
        <v>166</v>
      </c>
      <c r="B64" s="88">
        <v>0</v>
      </c>
      <c r="C64" s="42" t="s">
        <v>31</v>
      </c>
      <c r="D64" s="42" t="s">
        <v>31</v>
      </c>
      <c r="E64" s="42" t="s">
        <v>31</v>
      </c>
      <c r="F64" s="83">
        <v>0</v>
      </c>
      <c r="G64" s="160" t="s">
        <v>31</v>
      </c>
    </row>
    <row r="65" spans="1:7" ht="12.5" x14ac:dyDescent="0.25">
      <c r="A65" s="94" t="s">
        <v>167</v>
      </c>
      <c r="B65" s="88">
        <v>0</v>
      </c>
      <c r="C65" s="42" t="s">
        <v>31</v>
      </c>
      <c r="D65" s="42" t="s">
        <v>31</v>
      </c>
      <c r="E65" s="42" t="s">
        <v>31</v>
      </c>
      <c r="F65" s="83">
        <v>0</v>
      </c>
      <c r="G65" s="160" t="s">
        <v>31</v>
      </c>
    </row>
    <row r="66" spans="1:7" ht="12.5" x14ac:dyDescent="0.25">
      <c r="A66" s="94" t="s">
        <v>168</v>
      </c>
      <c r="B66" s="88">
        <v>0</v>
      </c>
      <c r="C66" s="42" t="s">
        <v>31</v>
      </c>
      <c r="D66" s="42" t="s">
        <v>31</v>
      </c>
      <c r="E66" s="42" t="s">
        <v>31</v>
      </c>
      <c r="F66" s="83">
        <v>0</v>
      </c>
      <c r="G66" s="160" t="s">
        <v>31</v>
      </c>
    </row>
    <row r="67" spans="1:7" ht="12.5" x14ac:dyDescent="0.25">
      <c r="A67" s="94" t="s">
        <v>169</v>
      </c>
      <c r="B67" s="88">
        <v>0</v>
      </c>
      <c r="C67" s="42" t="s">
        <v>31</v>
      </c>
      <c r="D67" s="42" t="s">
        <v>31</v>
      </c>
      <c r="E67" s="42" t="s">
        <v>31</v>
      </c>
      <c r="F67" s="83">
        <v>0</v>
      </c>
      <c r="G67" s="160" t="s">
        <v>31</v>
      </c>
    </row>
    <row r="68" spans="1:7" ht="12.5" x14ac:dyDescent="0.25">
      <c r="A68" s="94" t="s">
        <v>170</v>
      </c>
      <c r="B68" s="88">
        <v>0</v>
      </c>
      <c r="C68" s="42" t="s">
        <v>31</v>
      </c>
      <c r="D68" s="42" t="s">
        <v>31</v>
      </c>
      <c r="E68" s="42" t="s">
        <v>31</v>
      </c>
      <c r="F68" s="83">
        <v>0</v>
      </c>
      <c r="G68" s="160" t="s">
        <v>31</v>
      </c>
    </row>
    <row r="69" spans="1:7" ht="12.5" x14ac:dyDescent="0.25">
      <c r="A69" s="94" t="s">
        <v>171</v>
      </c>
      <c r="B69" s="88">
        <v>0</v>
      </c>
      <c r="C69" s="42">
        <v>0</v>
      </c>
      <c r="D69" s="42">
        <v>0</v>
      </c>
      <c r="E69" s="42">
        <v>0</v>
      </c>
      <c r="F69" s="83">
        <v>0</v>
      </c>
      <c r="G69" s="160">
        <v>0</v>
      </c>
    </row>
    <row r="70" spans="1:7" ht="12.5" x14ac:dyDescent="0.25">
      <c r="A70" s="94" t="s">
        <v>172</v>
      </c>
      <c r="B70" s="88">
        <v>0</v>
      </c>
      <c r="C70" s="42" t="s">
        <v>31</v>
      </c>
      <c r="D70" s="42" t="s">
        <v>31</v>
      </c>
      <c r="E70" s="42" t="s">
        <v>31</v>
      </c>
      <c r="F70" s="83">
        <v>0</v>
      </c>
      <c r="G70" s="160" t="s">
        <v>31</v>
      </c>
    </row>
    <row r="71" spans="1:7" ht="12.5" x14ac:dyDescent="0.25">
      <c r="A71" s="94" t="s">
        <v>173</v>
      </c>
      <c r="B71" s="88">
        <v>0</v>
      </c>
      <c r="C71" s="42" t="s">
        <v>31</v>
      </c>
      <c r="D71" s="42" t="s">
        <v>31</v>
      </c>
      <c r="E71" s="42" t="s">
        <v>31</v>
      </c>
      <c r="F71" s="83">
        <v>0</v>
      </c>
      <c r="G71" s="160" t="s">
        <v>31</v>
      </c>
    </row>
    <row r="72" spans="1:7" ht="12.5" x14ac:dyDescent="0.25">
      <c r="A72" s="2" t="s">
        <v>174</v>
      </c>
      <c r="B72" s="88">
        <v>0</v>
      </c>
      <c r="C72" s="42" t="s">
        <v>31</v>
      </c>
      <c r="D72" s="42" t="s">
        <v>31</v>
      </c>
      <c r="E72" s="42" t="s">
        <v>31</v>
      </c>
      <c r="F72" s="83">
        <v>0</v>
      </c>
      <c r="G72" s="160" t="s">
        <v>31</v>
      </c>
    </row>
    <row r="73" spans="1:7" ht="12.5" x14ac:dyDescent="0.25">
      <c r="A73" s="94" t="s">
        <v>175</v>
      </c>
      <c r="B73" s="88">
        <v>0</v>
      </c>
      <c r="C73" s="42" t="s">
        <v>31</v>
      </c>
      <c r="D73" s="42" t="s">
        <v>31</v>
      </c>
      <c r="E73" s="42" t="s">
        <v>31</v>
      </c>
      <c r="F73" s="83">
        <v>0</v>
      </c>
      <c r="G73" s="160" t="s">
        <v>31</v>
      </c>
    </row>
    <row r="74" spans="1:7" ht="12.5" x14ac:dyDescent="0.25">
      <c r="A74" s="94" t="s">
        <v>176</v>
      </c>
      <c r="B74" s="88">
        <v>0</v>
      </c>
      <c r="C74" s="42" t="s">
        <v>31</v>
      </c>
      <c r="D74" s="42" t="s">
        <v>31</v>
      </c>
      <c r="E74" s="42" t="s">
        <v>31</v>
      </c>
      <c r="F74" s="83">
        <v>0</v>
      </c>
      <c r="G74" s="160" t="s">
        <v>31</v>
      </c>
    </row>
    <row r="75" spans="1:7" ht="12.5" x14ac:dyDescent="0.25">
      <c r="A75" s="94" t="s">
        <v>177</v>
      </c>
      <c r="B75" s="88">
        <v>18</v>
      </c>
      <c r="C75" s="99">
        <v>18</v>
      </c>
      <c r="D75" s="42">
        <v>0</v>
      </c>
      <c r="E75" s="42">
        <v>0</v>
      </c>
      <c r="F75" s="83">
        <v>0</v>
      </c>
      <c r="G75" s="160">
        <v>26</v>
      </c>
    </row>
    <row r="76" spans="1:7" x14ac:dyDescent="0.3">
      <c r="A76" s="105"/>
      <c r="B76" s="88"/>
      <c r="C76" s="100"/>
      <c r="D76" s="100"/>
      <c r="E76" s="100"/>
      <c r="F76" s="83"/>
      <c r="G76" s="95"/>
    </row>
    <row r="77" spans="1:7" x14ac:dyDescent="0.3">
      <c r="A77" s="111" t="s">
        <v>20</v>
      </c>
      <c r="B77" s="96">
        <v>236</v>
      </c>
      <c r="C77" s="97">
        <v>111</v>
      </c>
      <c r="D77" s="97">
        <v>121</v>
      </c>
      <c r="E77" s="97">
        <v>4</v>
      </c>
      <c r="F77" s="52">
        <v>1.6949152542372881</v>
      </c>
      <c r="G77" s="98">
        <v>95</v>
      </c>
    </row>
    <row r="80" spans="1:7" ht="12.5" x14ac:dyDescent="0.25">
      <c r="A80" s="2" t="s">
        <v>183</v>
      </c>
      <c r="B80" s="2"/>
    </row>
    <row r="81" spans="1:2" ht="12.5" x14ac:dyDescent="0.25">
      <c r="A81" s="2" t="s">
        <v>184</v>
      </c>
      <c r="B81" s="2"/>
    </row>
    <row r="82" spans="1:2" ht="12.5" x14ac:dyDescent="0.25">
      <c r="A82" s="2" t="s">
        <v>185</v>
      </c>
      <c r="B82" s="2"/>
    </row>
    <row r="83" spans="1:2" ht="12.5" x14ac:dyDescent="0.25">
      <c r="A83" s="2" t="s">
        <v>186</v>
      </c>
      <c r="B83" s="2"/>
    </row>
    <row r="84" spans="1:2" ht="12.5" x14ac:dyDescent="0.25">
      <c r="A84" s="2" t="s">
        <v>113</v>
      </c>
      <c r="B84" s="2"/>
    </row>
    <row r="86" spans="1:2" x14ac:dyDescent="0.3">
      <c r="A86" s="101"/>
    </row>
    <row r="87" spans="1:2" ht="12.5" x14ac:dyDescent="0.25">
      <c r="A87" s="2"/>
      <c r="B87" s="2"/>
    </row>
    <row r="88" spans="1:2" ht="12.5" x14ac:dyDescent="0.25">
      <c r="A88" s="2"/>
      <c r="B88" s="2"/>
    </row>
    <row r="89" spans="1:2" x14ac:dyDescent="0.3">
      <c r="A89" s="101"/>
    </row>
    <row r="90" spans="1:2" x14ac:dyDescent="0.3">
      <c r="A90" s="101"/>
    </row>
    <row r="91" spans="1:2" x14ac:dyDescent="0.3">
      <c r="A91" s="101"/>
    </row>
    <row r="92" spans="1:2" x14ac:dyDescent="0.3">
      <c r="A92" s="101"/>
    </row>
    <row r="93" spans="1:2" x14ac:dyDescent="0.3">
      <c r="A93" s="101"/>
    </row>
    <row r="94" spans="1:2" x14ac:dyDescent="0.3">
      <c r="A94" s="101"/>
    </row>
  </sheetData>
  <pageMargins left="0.7" right="0.7" top="0.75" bottom="0.75" header="0.3" footer="0.3"/>
  <pageSetup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7416-B906-4322-9EA4-6D32B4A0AA79}">
  <dimension ref="A1:H55"/>
  <sheetViews>
    <sheetView workbookViewId="0">
      <selection activeCell="D7" sqref="D7"/>
    </sheetView>
  </sheetViews>
  <sheetFormatPr defaultColWidth="9.1796875" defaultRowHeight="13" x14ac:dyDescent="0.3"/>
  <cols>
    <col min="1" max="1" width="25.7265625" style="16" customWidth="1"/>
    <col min="2" max="2" width="13.7265625" style="2" customWidth="1"/>
    <col min="3" max="3" width="15.1796875" style="2" customWidth="1"/>
    <col min="4" max="4" width="17.81640625" style="2" customWidth="1"/>
    <col min="5" max="5" width="16" style="2" customWidth="1"/>
    <col min="6" max="6" width="15.7265625" style="2" customWidth="1"/>
    <col min="7" max="7" width="9.1796875" style="2"/>
    <col min="8" max="8" width="10" style="2" customWidth="1"/>
    <col min="9" max="16384" width="9.1796875" style="2"/>
  </cols>
  <sheetData>
    <row r="1" spans="1:8" ht="15.5" x14ac:dyDescent="0.35">
      <c r="A1" s="102" t="s">
        <v>187</v>
      </c>
      <c r="H1" s="4"/>
    </row>
    <row r="2" spans="1:8" ht="17.5" x14ac:dyDescent="0.35">
      <c r="A2" s="102" t="s">
        <v>188</v>
      </c>
      <c r="F2" s="3"/>
    </row>
    <row r="3" spans="1:8" ht="15.5" x14ac:dyDescent="0.35">
      <c r="A3" s="102"/>
      <c r="F3" s="3"/>
    </row>
    <row r="4" spans="1:8" x14ac:dyDescent="0.3">
      <c r="A4" s="5" t="s">
        <v>1</v>
      </c>
      <c r="B4" s="7"/>
      <c r="C4" s="7"/>
      <c r="D4" s="7"/>
      <c r="E4" s="7"/>
      <c r="F4" s="7"/>
    </row>
    <row r="5" spans="1:8" ht="15.75" customHeight="1" x14ac:dyDescent="0.3">
      <c r="A5" s="8" t="s">
        <v>2</v>
      </c>
      <c r="B5" s="7"/>
      <c r="C5" s="7"/>
      <c r="D5" s="7"/>
      <c r="E5" s="7"/>
      <c r="F5" s="7"/>
    </row>
    <row r="6" spans="1:8" x14ac:dyDescent="0.3">
      <c r="A6" s="113"/>
    </row>
    <row r="7" spans="1:8" ht="15" x14ac:dyDescent="0.3">
      <c r="A7" s="2"/>
      <c r="B7" s="12" t="s">
        <v>4</v>
      </c>
      <c r="C7" s="13"/>
      <c r="D7" s="114" t="s">
        <v>5</v>
      </c>
      <c r="E7" s="54"/>
      <c r="F7" s="15" t="s">
        <v>6</v>
      </c>
    </row>
    <row r="8" spans="1:8" ht="15" x14ac:dyDescent="0.3">
      <c r="A8" s="16" t="s">
        <v>189</v>
      </c>
      <c r="B8" s="17" t="s">
        <v>7</v>
      </c>
      <c r="C8" s="18" t="s">
        <v>8</v>
      </c>
      <c r="D8" s="18" t="s">
        <v>118</v>
      </c>
      <c r="E8" s="19" t="s">
        <v>118</v>
      </c>
      <c r="F8" s="20" t="s">
        <v>11</v>
      </c>
    </row>
    <row r="9" spans="1:8" ht="15" x14ac:dyDescent="0.3">
      <c r="A9" s="10"/>
      <c r="B9" s="22" t="s">
        <v>12</v>
      </c>
      <c r="C9" s="23" t="s">
        <v>12</v>
      </c>
      <c r="D9" s="23" t="s">
        <v>12</v>
      </c>
      <c r="E9" s="24" t="s">
        <v>13</v>
      </c>
      <c r="F9" s="25" t="s">
        <v>14</v>
      </c>
    </row>
    <row r="10" spans="1:8" ht="12.5" x14ac:dyDescent="0.25">
      <c r="A10" s="2" t="s">
        <v>16</v>
      </c>
      <c r="B10" s="41">
        <f>SUM(C10:D10)</f>
        <v>0</v>
      </c>
      <c r="C10" s="138">
        <v>0</v>
      </c>
      <c r="D10" s="138">
        <v>0</v>
      </c>
      <c r="E10" s="174">
        <v>0</v>
      </c>
      <c r="F10" s="134">
        <v>9</v>
      </c>
    </row>
    <row r="11" spans="1:8" ht="12.5" x14ac:dyDescent="0.25">
      <c r="A11" s="2" t="s">
        <v>17</v>
      </c>
      <c r="B11" s="41">
        <f t="shared" ref="B11:B12" si="0">SUM(C11:D11)</f>
        <v>49</v>
      </c>
      <c r="C11" s="163">
        <v>0</v>
      </c>
      <c r="D11" s="163">
        <v>49</v>
      </c>
      <c r="E11" s="174">
        <f t="shared" ref="E11:E12" si="1">SUM(D11)/B11</f>
        <v>1</v>
      </c>
      <c r="F11" s="29">
        <v>110</v>
      </c>
    </row>
    <row r="12" spans="1:8" ht="12.5" x14ac:dyDescent="0.25">
      <c r="A12" s="2" t="s">
        <v>18</v>
      </c>
      <c r="B12" s="41">
        <f t="shared" si="0"/>
        <v>6</v>
      </c>
      <c r="C12" s="163">
        <v>0</v>
      </c>
      <c r="D12" s="163">
        <v>6</v>
      </c>
      <c r="E12" s="174">
        <f t="shared" si="1"/>
        <v>1</v>
      </c>
      <c r="F12" s="29">
        <v>29</v>
      </c>
    </row>
    <row r="13" spans="1:8" ht="7.5" customHeight="1" x14ac:dyDescent="0.3">
      <c r="A13" s="2"/>
      <c r="B13" s="17"/>
      <c r="C13" s="163"/>
      <c r="D13" s="163"/>
      <c r="E13" s="59"/>
      <c r="F13" s="29"/>
    </row>
    <row r="14" spans="1:8" ht="15" customHeight="1" x14ac:dyDescent="0.3">
      <c r="A14" s="31" t="s">
        <v>20</v>
      </c>
      <c r="B14" s="158">
        <f>SUM(B10:B13)</f>
        <v>55</v>
      </c>
      <c r="C14" s="166">
        <v>0</v>
      </c>
      <c r="D14" s="166">
        <f>SUM(D10:D13)</f>
        <v>55</v>
      </c>
      <c r="E14" s="167">
        <f>IF(B14&lt;1,0,D14/B14*100)</f>
        <v>100</v>
      </c>
      <c r="F14" s="168">
        <v>94</v>
      </c>
    </row>
    <row r="15" spans="1:8" ht="12.5" x14ac:dyDescent="0.25">
      <c r="A15" s="2"/>
    </row>
    <row r="16" spans="1:8" ht="12.5" x14ac:dyDescent="0.25">
      <c r="A16" s="2"/>
    </row>
    <row r="17" spans="1:6" x14ac:dyDescent="0.3">
      <c r="A17" s="5" t="s">
        <v>23</v>
      </c>
      <c r="B17" s="7"/>
      <c r="C17" s="7"/>
      <c r="D17" s="7"/>
      <c r="E17" s="7"/>
      <c r="F17" s="7"/>
    </row>
    <row r="18" spans="1:6" x14ac:dyDescent="0.3">
      <c r="A18" s="8" t="s">
        <v>24</v>
      </c>
      <c r="B18" s="7"/>
      <c r="C18" s="7"/>
      <c r="D18" s="7"/>
      <c r="E18" s="7"/>
      <c r="F18" s="7"/>
    </row>
    <row r="19" spans="1:6" x14ac:dyDescent="0.3">
      <c r="A19" s="113"/>
    </row>
    <row r="20" spans="1:6" ht="15" x14ac:dyDescent="0.3">
      <c r="A20" s="2"/>
      <c r="B20" s="12" t="s">
        <v>4</v>
      </c>
      <c r="C20" s="13"/>
      <c r="D20" s="114" t="s">
        <v>5</v>
      </c>
      <c r="E20" s="54"/>
      <c r="F20" s="15" t="s">
        <v>6</v>
      </c>
    </row>
    <row r="21" spans="1:6" ht="15" x14ac:dyDescent="0.3">
      <c r="A21" s="16" t="s">
        <v>189</v>
      </c>
      <c r="B21" s="109" t="s">
        <v>7</v>
      </c>
      <c r="C21" s="18" t="s">
        <v>8</v>
      </c>
      <c r="D21" s="18" t="s">
        <v>118</v>
      </c>
      <c r="E21" s="19" t="s">
        <v>118</v>
      </c>
      <c r="F21" s="20" t="s">
        <v>11</v>
      </c>
    </row>
    <row r="22" spans="1:6" ht="15" x14ac:dyDescent="0.3">
      <c r="A22" s="10"/>
      <c r="B22" s="22" t="s">
        <v>12</v>
      </c>
      <c r="C22" s="23" t="s">
        <v>12</v>
      </c>
      <c r="D22" s="23" t="s">
        <v>12</v>
      </c>
      <c r="E22" s="24" t="s">
        <v>13</v>
      </c>
      <c r="F22" s="130" t="s">
        <v>14</v>
      </c>
    </row>
    <row r="23" spans="1:6" x14ac:dyDescent="0.3">
      <c r="A23" s="2"/>
      <c r="B23" s="144"/>
      <c r="C23" s="145"/>
      <c r="D23" s="145"/>
      <c r="E23" s="161"/>
      <c r="F23" s="162"/>
    </row>
    <row r="24" spans="1:6" ht="12.5" x14ac:dyDescent="0.25">
      <c r="A24" s="2" t="s">
        <v>190</v>
      </c>
      <c r="B24" s="151">
        <v>2</v>
      </c>
      <c r="C24" s="163">
        <v>1</v>
      </c>
      <c r="D24" s="163">
        <v>1</v>
      </c>
      <c r="E24" s="164">
        <v>50</v>
      </c>
      <c r="F24" s="165">
        <v>82</v>
      </c>
    </row>
    <row r="25" spans="1:6" ht="12.5" x14ac:dyDescent="0.25">
      <c r="A25" s="2" t="s">
        <v>191</v>
      </c>
      <c r="B25" s="151">
        <v>2</v>
      </c>
      <c r="C25" s="163">
        <v>1</v>
      </c>
      <c r="D25" s="163">
        <v>1</v>
      </c>
      <c r="E25" s="164">
        <v>50</v>
      </c>
      <c r="F25" s="165">
        <v>82</v>
      </c>
    </row>
    <row r="26" spans="1:6" ht="12.5" x14ac:dyDescent="0.25">
      <c r="A26" s="2" t="s">
        <v>192</v>
      </c>
      <c r="B26" s="151">
        <v>0</v>
      </c>
      <c r="C26" s="163" t="s">
        <v>31</v>
      </c>
      <c r="D26" s="163" t="s">
        <v>31</v>
      </c>
      <c r="E26" s="164">
        <v>0</v>
      </c>
      <c r="F26" s="165" t="s">
        <v>31</v>
      </c>
    </row>
    <row r="27" spans="1:6" ht="12.5" x14ac:dyDescent="0.25">
      <c r="A27" s="2" t="s">
        <v>17</v>
      </c>
      <c r="B27" s="151">
        <v>0</v>
      </c>
      <c r="C27" s="163">
        <v>0</v>
      </c>
      <c r="D27" s="163">
        <v>0</v>
      </c>
      <c r="E27" s="164">
        <v>0</v>
      </c>
      <c r="F27" s="165">
        <v>0</v>
      </c>
    </row>
    <row r="28" spans="1:6" ht="12.5" x14ac:dyDescent="0.25">
      <c r="A28" s="2" t="s">
        <v>97</v>
      </c>
      <c r="B28" s="151">
        <v>0</v>
      </c>
      <c r="C28" s="163">
        <v>0</v>
      </c>
      <c r="D28" s="163">
        <v>0</v>
      </c>
      <c r="E28" s="164">
        <v>0</v>
      </c>
      <c r="F28" s="165">
        <v>0</v>
      </c>
    </row>
    <row r="29" spans="1:6" ht="12.5" x14ac:dyDescent="0.25">
      <c r="A29" s="2"/>
      <c r="B29" s="151"/>
      <c r="C29" s="163"/>
      <c r="D29" s="163"/>
      <c r="E29" s="164"/>
      <c r="F29" s="165"/>
    </row>
    <row r="30" spans="1:6" x14ac:dyDescent="0.3">
      <c r="A30" s="31" t="s">
        <v>20</v>
      </c>
      <c r="B30" s="158">
        <v>2</v>
      </c>
      <c r="C30" s="166">
        <v>1</v>
      </c>
      <c r="D30" s="166">
        <v>1</v>
      </c>
      <c r="E30" s="167">
        <v>50</v>
      </c>
      <c r="F30" s="168">
        <v>82</v>
      </c>
    </row>
    <row r="31" spans="1:6" ht="12.5" x14ac:dyDescent="0.25">
      <c r="A31" s="2"/>
    </row>
    <row r="33" spans="1:6" x14ac:dyDescent="0.3">
      <c r="A33" s="5" t="s">
        <v>23</v>
      </c>
      <c r="B33" s="64"/>
      <c r="C33" s="7"/>
      <c r="D33" s="7"/>
      <c r="E33" s="7"/>
      <c r="F33" s="7"/>
    </row>
    <row r="34" spans="1:6" x14ac:dyDescent="0.3">
      <c r="A34" s="5" t="s">
        <v>137</v>
      </c>
      <c r="B34" s="7"/>
      <c r="C34" s="7"/>
      <c r="D34" s="7"/>
      <c r="E34" s="7"/>
      <c r="F34" s="7"/>
    </row>
    <row r="35" spans="1:6" x14ac:dyDescent="0.3">
      <c r="A35" s="8" t="s">
        <v>110</v>
      </c>
      <c r="B35" s="7"/>
      <c r="C35" s="7"/>
      <c r="D35" s="7"/>
      <c r="E35" s="7"/>
      <c r="F35" s="7"/>
    </row>
    <row r="36" spans="1:6" x14ac:dyDescent="0.3">
      <c r="A36" s="113"/>
    </row>
    <row r="37" spans="1:6" ht="15" x14ac:dyDescent="0.3">
      <c r="A37" s="2"/>
      <c r="B37" s="12" t="s">
        <v>4</v>
      </c>
      <c r="C37" s="13"/>
      <c r="D37" s="114" t="s">
        <v>5</v>
      </c>
      <c r="E37" s="54"/>
      <c r="F37" s="15" t="s">
        <v>6</v>
      </c>
    </row>
    <row r="38" spans="1:6" ht="15" x14ac:dyDescent="0.3">
      <c r="A38" s="16" t="s">
        <v>189</v>
      </c>
      <c r="B38" s="109" t="s">
        <v>7</v>
      </c>
      <c r="C38" s="18" t="s">
        <v>8</v>
      </c>
      <c r="D38" s="18" t="s">
        <v>118</v>
      </c>
      <c r="E38" s="19" t="s">
        <v>118</v>
      </c>
      <c r="F38" s="20" t="s">
        <v>11</v>
      </c>
    </row>
    <row r="39" spans="1:6" ht="15" x14ac:dyDescent="0.3">
      <c r="A39" s="10"/>
      <c r="B39" s="22" t="s">
        <v>12</v>
      </c>
      <c r="C39" s="23" t="s">
        <v>12</v>
      </c>
      <c r="D39" s="23" t="s">
        <v>12</v>
      </c>
      <c r="E39" s="24" t="s">
        <v>13</v>
      </c>
      <c r="F39" s="130" t="s">
        <v>14</v>
      </c>
    </row>
    <row r="40" spans="1:6" x14ac:dyDescent="0.3">
      <c r="A40" s="2"/>
      <c r="B40" s="17"/>
      <c r="C40" s="145"/>
      <c r="D40" s="145"/>
      <c r="E40" s="19"/>
      <c r="F40" s="20"/>
    </row>
    <row r="41" spans="1:6" ht="12.5" x14ac:dyDescent="0.25">
      <c r="A41" s="2" t="s">
        <v>190</v>
      </c>
      <c r="B41" s="88">
        <v>2</v>
      </c>
      <c r="C41" s="163">
        <v>2</v>
      </c>
      <c r="D41" s="163">
        <v>0</v>
      </c>
      <c r="E41" s="164">
        <v>0</v>
      </c>
      <c r="F41" s="29" t="s">
        <v>31</v>
      </c>
    </row>
    <row r="42" spans="1:6" ht="12.5" x14ac:dyDescent="0.25">
      <c r="A42" s="2" t="s">
        <v>191</v>
      </c>
      <c r="B42" s="88">
        <v>2</v>
      </c>
      <c r="C42" s="163">
        <v>2</v>
      </c>
      <c r="D42" s="163">
        <v>0</v>
      </c>
      <c r="E42" s="164">
        <v>0</v>
      </c>
      <c r="F42" s="29">
        <v>32.5</v>
      </c>
    </row>
    <row r="43" spans="1:6" ht="12.5" x14ac:dyDescent="0.25">
      <c r="A43" s="2" t="s">
        <v>192</v>
      </c>
      <c r="B43" s="88">
        <v>0</v>
      </c>
      <c r="C43" s="163" t="s">
        <v>31</v>
      </c>
      <c r="D43" s="163" t="s">
        <v>31</v>
      </c>
      <c r="E43" s="164">
        <v>0</v>
      </c>
      <c r="F43" s="29" t="s">
        <v>31</v>
      </c>
    </row>
    <row r="44" spans="1:6" ht="12.5" x14ac:dyDescent="0.25">
      <c r="A44" s="2" t="s">
        <v>17</v>
      </c>
      <c r="B44" s="88">
        <v>19</v>
      </c>
      <c r="C44" s="163">
        <v>18</v>
      </c>
      <c r="D44" s="163">
        <v>1</v>
      </c>
      <c r="E44" s="170">
        <v>5.2631578947368416</v>
      </c>
      <c r="F44" s="29">
        <v>53</v>
      </c>
    </row>
    <row r="45" spans="1:6" ht="12.5" x14ac:dyDescent="0.25">
      <c r="A45" s="2" t="s">
        <v>97</v>
      </c>
      <c r="B45" s="88">
        <v>16</v>
      </c>
      <c r="C45" s="163">
        <v>16</v>
      </c>
      <c r="D45" s="163">
        <v>0</v>
      </c>
      <c r="E45" s="164">
        <v>0</v>
      </c>
      <c r="F45" s="29">
        <v>53</v>
      </c>
    </row>
    <row r="46" spans="1:6" ht="12.5" x14ac:dyDescent="0.25">
      <c r="A46" s="2"/>
      <c r="B46" s="88"/>
      <c r="C46" s="163"/>
      <c r="D46" s="163"/>
      <c r="E46" s="164"/>
      <c r="F46" s="29"/>
    </row>
    <row r="47" spans="1:6" x14ac:dyDescent="0.3">
      <c r="A47" s="31" t="s">
        <v>20</v>
      </c>
      <c r="B47" s="86">
        <v>37</v>
      </c>
      <c r="C47" s="166">
        <v>36</v>
      </c>
      <c r="D47" s="166">
        <v>1</v>
      </c>
      <c r="E47" s="184">
        <v>2.7027027027027026</v>
      </c>
      <c r="F47" s="33" t="s">
        <v>31</v>
      </c>
    </row>
    <row r="48" spans="1:6" ht="12.5" x14ac:dyDescent="0.25">
      <c r="A48" s="2"/>
    </row>
    <row r="49" spans="1:1" ht="12.5" x14ac:dyDescent="0.25">
      <c r="A49" s="2"/>
    </row>
    <row r="50" spans="1:1" ht="12.5" x14ac:dyDescent="0.25">
      <c r="A50" s="2" t="s">
        <v>193</v>
      </c>
    </row>
    <row r="51" spans="1:1" ht="12.5" x14ac:dyDescent="0.25">
      <c r="A51" s="2" t="s">
        <v>194</v>
      </c>
    </row>
    <row r="52" spans="1:1" ht="12.5" x14ac:dyDescent="0.25">
      <c r="A52" s="2" t="s">
        <v>195</v>
      </c>
    </row>
    <row r="53" spans="1:1" ht="12.5" x14ac:dyDescent="0.25">
      <c r="A53" s="2" t="s">
        <v>196</v>
      </c>
    </row>
    <row r="54" spans="1:1" ht="12.5" x14ac:dyDescent="0.25">
      <c r="A54" s="2" t="s">
        <v>197</v>
      </c>
    </row>
    <row r="55" spans="1:1" ht="12.5" x14ac:dyDescent="0.25">
      <c r="A55" s="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C4F8-BFDE-4656-9038-AE36F0EBA732}">
  <dimension ref="A1:L55"/>
  <sheetViews>
    <sheetView workbookViewId="0">
      <selection activeCell="I23" sqref="I23"/>
    </sheetView>
  </sheetViews>
  <sheetFormatPr defaultColWidth="9.1796875" defaultRowHeight="12.5" x14ac:dyDescent="0.25"/>
  <cols>
    <col min="1" max="1" width="30.453125" style="2" customWidth="1"/>
    <col min="2" max="2" width="16" style="2" customWidth="1"/>
    <col min="3" max="6" width="11.7265625" style="2" customWidth="1"/>
    <col min="7" max="7" width="14.26953125" style="2" customWidth="1"/>
    <col min="8" max="16384" width="9.1796875" style="2"/>
  </cols>
  <sheetData>
    <row r="1" spans="1:12" ht="15.5" x14ac:dyDescent="0.35">
      <c r="A1" s="102" t="s">
        <v>198</v>
      </c>
      <c r="B1" s="16"/>
      <c r="C1" s="16"/>
      <c r="D1" s="16"/>
      <c r="E1" s="16"/>
      <c r="F1" s="16"/>
      <c r="G1" s="16"/>
      <c r="H1" s="4"/>
    </row>
    <row r="2" spans="1:12" ht="17.5" x14ac:dyDescent="0.35">
      <c r="A2" s="102" t="s">
        <v>199</v>
      </c>
      <c r="B2" s="16"/>
      <c r="C2" s="16"/>
      <c r="D2" s="16"/>
      <c r="E2" s="16"/>
      <c r="F2" s="16"/>
      <c r="G2" s="3"/>
    </row>
    <row r="3" spans="1:12" ht="15.5" x14ac:dyDescent="0.35">
      <c r="A3" s="102"/>
      <c r="B3" s="16"/>
      <c r="C3" s="16"/>
      <c r="D3" s="16"/>
      <c r="E3" s="16"/>
      <c r="F3" s="16"/>
      <c r="G3" s="3"/>
    </row>
    <row r="4" spans="1:12" ht="13" x14ac:dyDescent="0.3">
      <c r="A4" s="5" t="s">
        <v>1</v>
      </c>
      <c r="B4" s="7"/>
      <c r="C4" s="7"/>
      <c r="D4" s="7"/>
      <c r="E4" s="7"/>
      <c r="F4" s="7"/>
      <c r="G4" s="7"/>
    </row>
    <row r="5" spans="1:12" ht="16.5" customHeight="1" x14ac:dyDescent="0.3">
      <c r="A5" s="8" t="s">
        <v>2</v>
      </c>
      <c r="B5" s="7"/>
      <c r="C5" s="7"/>
      <c r="D5" s="7"/>
      <c r="E5" s="7"/>
      <c r="F5" s="7"/>
      <c r="G5" s="7"/>
    </row>
    <row r="6" spans="1:12" ht="13" x14ac:dyDescent="0.3">
      <c r="A6" s="113"/>
    </row>
    <row r="7" spans="1:12" ht="13.5" customHeight="1" x14ac:dyDescent="0.3">
      <c r="B7" s="120" t="s">
        <v>115</v>
      </c>
      <c r="C7" s="121"/>
      <c r="D7" s="122" t="s">
        <v>200</v>
      </c>
      <c r="E7" s="123"/>
      <c r="F7" s="124"/>
      <c r="G7" s="125" t="s">
        <v>6</v>
      </c>
    </row>
    <row r="8" spans="1:12" ht="13.5" customHeight="1" x14ac:dyDescent="0.3">
      <c r="A8" s="16" t="s">
        <v>189</v>
      </c>
      <c r="B8" s="109" t="s">
        <v>117</v>
      </c>
      <c r="C8" s="110" t="s">
        <v>201</v>
      </c>
      <c r="D8" s="110" t="s">
        <v>201</v>
      </c>
      <c r="E8" s="110" t="s">
        <v>202</v>
      </c>
      <c r="F8" s="112" t="s">
        <v>202</v>
      </c>
      <c r="G8" s="126" t="s">
        <v>11</v>
      </c>
    </row>
    <row r="9" spans="1:12" ht="13.5" customHeight="1" x14ac:dyDescent="0.3">
      <c r="A9" s="10"/>
      <c r="B9" s="127" t="s">
        <v>12</v>
      </c>
      <c r="C9" s="128" t="s">
        <v>12</v>
      </c>
      <c r="D9" s="128" t="s">
        <v>13</v>
      </c>
      <c r="E9" s="128" t="s">
        <v>12</v>
      </c>
      <c r="F9" s="129" t="s">
        <v>13</v>
      </c>
      <c r="G9" s="130" t="s">
        <v>14</v>
      </c>
    </row>
    <row r="10" spans="1:12" x14ac:dyDescent="0.25">
      <c r="A10" s="2" t="s">
        <v>16</v>
      </c>
      <c r="B10" s="169">
        <f>SUM(C10)+E10</f>
        <v>26</v>
      </c>
      <c r="C10" s="163">
        <v>20</v>
      </c>
      <c r="D10" s="171">
        <f t="shared" ref="D10:D12" si="0">IF(B10&lt;1,0,C10/B10*100)</f>
        <v>76.923076923076934</v>
      </c>
      <c r="E10" s="163">
        <v>6</v>
      </c>
      <c r="F10" s="170">
        <f>IF(B10&lt;1,0,E10/B10*100)</f>
        <v>23.076923076923077</v>
      </c>
      <c r="G10" s="165">
        <v>17</v>
      </c>
    </row>
    <row r="11" spans="1:12" x14ac:dyDescent="0.25">
      <c r="A11" s="2" t="s">
        <v>17</v>
      </c>
      <c r="B11" s="169">
        <f t="shared" ref="B11:B12" si="1">SUM(C11)+E11</f>
        <v>76</v>
      </c>
      <c r="C11" s="163">
        <v>33</v>
      </c>
      <c r="D11" s="171">
        <f t="shared" si="0"/>
        <v>43.421052631578952</v>
      </c>
      <c r="E11" s="163">
        <v>43</v>
      </c>
      <c r="F11" s="170">
        <f t="shared" ref="F11:F12" si="2">IF(B11&lt;1,0,E11/B11*100)</f>
        <v>56.578947368421048</v>
      </c>
      <c r="G11" s="165">
        <v>52</v>
      </c>
    </row>
    <row r="12" spans="1:12" x14ac:dyDescent="0.25">
      <c r="A12" s="2" t="s">
        <v>18</v>
      </c>
      <c r="B12" s="169">
        <f t="shared" si="1"/>
        <v>23</v>
      </c>
      <c r="C12" s="163">
        <v>23</v>
      </c>
      <c r="D12" s="171">
        <f t="shared" si="0"/>
        <v>100</v>
      </c>
      <c r="E12" s="163">
        <v>0</v>
      </c>
      <c r="F12" s="164">
        <f t="shared" si="2"/>
        <v>0</v>
      </c>
      <c r="G12" s="165">
        <v>17</v>
      </c>
    </row>
    <row r="13" spans="1:12" ht="7.5" customHeight="1" x14ac:dyDescent="0.25">
      <c r="B13" s="88"/>
      <c r="C13" s="99"/>
      <c r="D13" s="171"/>
      <c r="E13" s="99"/>
      <c r="F13" s="118"/>
      <c r="G13" s="29"/>
    </row>
    <row r="14" spans="1:12" ht="15.75" customHeight="1" x14ac:dyDescent="0.3">
      <c r="A14" s="31" t="s">
        <v>20</v>
      </c>
      <c r="B14" s="158">
        <f>SUM(C14,E14)</f>
        <v>125</v>
      </c>
      <c r="C14" s="166">
        <f>SUM(C10:C12)</f>
        <v>76</v>
      </c>
      <c r="D14" s="172">
        <f>IF(B14&lt;1,0,C14/B14*100)</f>
        <v>60.8</v>
      </c>
      <c r="E14" s="166">
        <f>SUM(E10:E12)</f>
        <v>49</v>
      </c>
      <c r="F14" s="173">
        <f>IF(B14&lt;1,0,E14/B14*100)</f>
        <v>39.200000000000003</v>
      </c>
      <c r="G14" s="33">
        <v>32</v>
      </c>
      <c r="L14" s="84"/>
    </row>
    <row r="15" spans="1:12" x14ac:dyDescent="0.25">
      <c r="L15" s="56"/>
    </row>
    <row r="16" spans="1:12" ht="13" x14ac:dyDescent="0.3">
      <c r="L16" s="84"/>
    </row>
    <row r="18" spans="1:7" ht="13" x14ac:dyDescent="0.3">
      <c r="A18" s="5" t="s">
        <v>23</v>
      </c>
      <c r="B18" s="7"/>
      <c r="C18" s="7"/>
      <c r="D18" s="7"/>
      <c r="E18" s="7"/>
      <c r="F18" s="7"/>
      <c r="G18" s="7"/>
    </row>
    <row r="19" spans="1:7" ht="13" x14ac:dyDescent="0.3">
      <c r="A19" s="8" t="s">
        <v>24</v>
      </c>
      <c r="B19" s="7"/>
      <c r="C19" s="7"/>
      <c r="D19" s="7"/>
      <c r="E19" s="7"/>
      <c r="F19" s="7"/>
      <c r="G19" s="7"/>
    </row>
    <row r="20" spans="1:7" ht="13" x14ac:dyDescent="0.3">
      <c r="A20" s="113"/>
    </row>
    <row r="21" spans="1:7" ht="13" x14ac:dyDescent="0.3">
      <c r="B21" s="120" t="s">
        <v>115</v>
      </c>
      <c r="C21" s="121"/>
      <c r="D21" s="122" t="s">
        <v>200</v>
      </c>
      <c r="E21" s="123"/>
      <c r="F21" s="124"/>
      <c r="G21" s="125" t="s">
        <v>6</v>
      </c>
    </row>
    <row r="22" spans="1:7" ht="15" x14ac:dyDescent="0.3">
      <c r="A22" s="16" t="s">
        <v>189</v>
      </c>
      <c r="B22" s="109" t="s">
        <v>117</v>
      </c>
      <c r="C22" s="110" t="s">
        <v>201</v>
      </c>
      <c r="D22" s="110" t="s">
        <v>201</v>
      </c>
      <c r="E22" s="110" t="s">
        <v>202</v>
      </c>
      <c r="F22" s="112" t="s">
        <v>202</v>
      </c>
      <c r="G22" s="126" t="s">
        <v>11</v>
      </c>
    </row>
    <row r="23" spans="1:7" ht="15" x14ac:dyDescent="0.3">
      <c r="A23" s="10"/>
      <c r="B23" s="127" t="s">
        <v>12</v>
      </c>
      <c r="C23" s="128" t="s">
        <v>12</v>
      </c>
      <c r="D23" s="128" t="s">
        <v>13</v>
      </c>
      <c r="E23" s="128" t="s">
        <v>12</v>
      </c>
      <c r="F23" s="129" t="s">
        <v>13</v>
      </c>
      <c r="G23" s="130" t="s">
        <v>14</v>
      </c>
    </row>
    <row r="24" spans="1:7" ht="13" x14ac:dyDescent="0.3">
      <c r="B24" s="109"/>
      <c r="C24" s="110"/>
      <c r="D24" s="110"/>
      <c r="E24" s="110"/>
      <c r="F24" s="112"/>
      <c r="G24" s="131"/>
    </row>
    <row r="25" spans="1:7" x14ac:dyDescent="0.25">
      <c r="A25" s="2" t="s">
        <v>190</v>
      </c>
      <c r="B25" s="88">
        <v>0</v>
      </c>
      <c r="C25" s="115">
        <v>0</v>
      </c>
      <c r="D25" s="132">
        <v>0</v>
      </c>
      <c r="E25" s="115">
        <v>0</v>
      </c>
      <c r="F25" s="118">
        <v>0</v>
      </c>
      <c r="G25" s="29" t="s">
        <v>31</v>
      </c>
    </row>
    <row r="26" spans="1:7" x14ac:dyDescent="0.25">
      <c r="A26" s="2" t="s">
        <v>191</v>
      </c>
      <c r="B26" s="88">
        <v>0</v>
      </c>
      <c r="C26" s="99" t="s">
        <v>31</v>
      </c>
      <c r="D26" s="132">
        <v>0</v>
      </c>
      <c r="E26" s="99" t="s">
        <v>31</v>
      </c>
      <c r="F26" s="118">
        <v>0</v>
      </c>
      <c r="G26" s="29" t="s">
        <v>31</v>
      </c>
    </row>
    <row r="27" spans="1:7" x14ac:dyDescent="0.25">
      <c r="A27" s="2" t="s">
        <v>192</v>
      </c>
      <c r="B27" s="88">
        <v>0</v>
      </c>
      <c r="C27" s="99" t="s">
        <v>31</v>
      </c>
      <c r="D27" s="132">
        <v>0</v>
      </c>
      <c r="E27" s="99" t="s">
        <v>31</v>
      </c>
      <c r="F27" s="118">
        <v>0</v>
      </c>
      <c r="G27" s="29" t="s">
        <v>31</v>
      </c>
    </row>
    <row r="28" spans="1:7" x14ac:dyDescent="0.25">
      <c r="A28" s="2" t="s">
        <v>17</v>
      </c>
      <c r="B28" s="88">
        <v>0</v>
      </c>
      <c r="C28" s="99" t="s">
        <v>31</v>
      </c>
      <c r="D28" s="132">
        <v>0</v>
      </c>
      <c r="E28" s="99" t="s">
        <v>31</v>
      </c>
      <c r="F28" s="118">
        <v>0</v>
      </c>
      <c r="G28" s="29" t="s">
        <v>31</v>
      </c>
    </row>
    <row r="29" spans="1:7" x14ac:dyDescent="0.25">
      <c r="A29" s="2" t="s">
        <v>97</v>
      </c>
      <c r="B29" s="88">
        <v>0</v>
      </c>
      <c r="C29" s="99" t="s">
        <v>31</v>
      </c>
      <c r="D29" s="132">
        <v>0</v>
      </c>
      <c r="E29" s="99" t="s">
        <v>31</v>
      </c>
      <c r="F29" s="118">
        <v>0</v>
      </c>
      <c r="G29" s="29" t="s">
        <v>31</v>
      </c>
    </row>
    <row r="30" spans="1:7" x14ac:dyDescent="0.25">
      <c r="B30" s="88"/>
      <c r="C30" s="99"/>
      <c r="D30" s="132"/>
      <c r="E30" s="99"/>
      <c r="F30" s="118"/>
      <c r="G30" s="29"/>
    </row>
    <row r="31" spans="1:7" ht="13" x14ac:dyDescent="0.3">
      <c r="A31" s="31" t="s">
        <v>20</v>
      </c>
      <c r="B31" s="116">
        <v>0</v>
      </c>
      <c r="C31" s="119">
        <v>0</v>
      </c>
      <c r="D31" s="133">
        <v>0</v>
      </c>
      <c r="E31" s="119">
        <v>0</v>
      </c>
      <c r="F31" s="117">
        <v>0</v>
      </c>
      <c r="G31" s="87" t="s">
        <v>31</v>
      </c>
    </row>
    <row r="35" spans="1:7" ht="13" x14ac:dyDescent="0.3">
      <c r="A35" s="5" t="s">
        <v>23</v>
      </c>
      <c r="B35" s="64"/>
      <c r="C35" s="7"/>
      <c r="D35" s="7"/>
      <c r="E35" s="7"/>
      <c r="F35" s="7"/>
      <c r="G35" s="7"/>
    </row>
    <row r="36" spans="1:7" ht="13" x14ac:dyDescent="0.3">
      <c r="A36" s="8" t="s">
        <v>110</v>
      </c>
      <c r="B36" s="7"/>
      <c r="C36" s="7"/>
      <c r="D36" s="7"/>
      <c r="E36" s="7"/>
      <c r="F36" s="7"/>
      <c r="G36" s="7"/>
    </row>
    <row r="37" spans="1:7" ht="13" x14ac:dyDescent="0.3">
      <c r="A37" s="113"/>
    </row>
    <row r="38" spans="1:7" ht="13" x14ac:dyDescent="0.3">
      <c r="B38" s="120" t="s">
        <v>115</v>
      </c>
      <c r="C38" s="121"/>
      <c r="D38" s="122" t="s">
        <v>200</v>
      </c>
      <c r="E38" s="123"/>
      <c r="F38" s="124"/>
      <c r="G38" s="125" t="s">
        <v>6</v>
      </c>
    </row>
    <row r="39" spans="1:7" ht="15" x14ac:dyDescent="0.3">
      <c r="A39" s="16" t="s">
        <v>189</v>
      </c>
      <c r="B39" s="109" t="s">
        <v>117</v>
      </c>
      <c r="C39" s="110" t="s">
        <v>201</v>
      </c>
      <c r="D39" s="110" t="s">
        <v>201</v>
      </c>
      <c r="E39" s="110" t="s">
        <v>202</v>
      </c>
      <c r="F39" s="112" t="s">
        <v>202</v>
      </c>
      <c r="G39" s="126" t="s">
        <v>11</v>
      </c>
    </row>
    <row r="40" spans="1:7" ht="15" x14ac:dyDescent="0.3">
      <c r="A40" s="10"/>
      <c r="B40" s="127" t="s">
        <v>12</v>
      </c>
      <c r="C40" s="128" t="s">
        <v>12</v>
      </c>
      <c r="D40" s="128" t="s">
        <v>13</v>
      </c>
      <c r="E40" s="128" t="s">
        <v>12</v>
      </c>
      <c r="F40" s="129" t="s">
        <v>13</v>
      </c>
      <c r="G40" s="130" t="s">
        <v>14</v>
      </c>
    </row>
    <row r="41" spans="1:7" ht="13" x14ac:dyDescent="0.3">
      <c r="B41" s="109"/>
      <c r="C41" s="110"/>
      <c r="D41" s="110"/>
      <c r="E41" s="110"/>
      <c r="F41" s="112"/>
      <c r="G41" s="131"/>
    </row>
    <row r="42" spans="1:7" x14ac:dyDescent="0.25">
      <c r="A42" s="2" t="s">
        <v>190</v>
      </c>
      <c r="B42" s="88">
        <v>1</v>
      </c>
      <c r="C42" s="115">
        <v>1</v>
      </c>
      <c r="D42" s="132">
        <v>100</v>
      </c>
      <c r="E42" s="115">
        <v>0</v>
      </c>
      <c r="F42" s="118">
        <v>0</v>
      </c>
      <c r="G42" s="29" t="s">
        <v>31</v>
      </c>
    </row>
    <row r="43" spans="1:7" x14ac:dyDescent="0.25">
      <c r="A43" s="2" t="s">
        <v>191</v>
      </c>
      <c r="B43" s="88">
        <v>1</v>
      </c>
      <c r="C43" s="99">
        <v>1</v>
      </c>
      <c r="D43" s="132">
        <v>100</v>
      </c>
      <c r="E43" s="99">
        <v>0</v>
      </c>
      <c r="F43" s="118">
        <v>0</v>
      </c>
      <c r="G43" s="29">
        <v>3</v>
      </c>
    </row>
    <row r="44" spans="1:7" x14ac:dyDescent="0.25">
      <c r="A44" s="2" t="s">
        <v>192</v>
      </c>
      <c r="B44" s="88">
        <v>0</v>
      </c>
      <c r="C44" s="99" t="s">
        <v>31</v>
      </c>
      <c r="D44" s="132">
        <v>0</v>
      </c>
      <c r="E44" s="99" t="s">
        <v>31</v>
      </c>
      <c r="F44" s="118">
        <v>0</v>
      </c>
      <c r="G44" s="29" t="s">
        <v>31</v>
      </c>
    </row>
    <row r="45" spans="1:7" x14ac:dyDescent="0.25">
      <c r="A45" s="2" t="s">
        <v>17</v>
      </c>
      <c r="B45" s="88">
        <v>3</v>
      </c>
      <c r="C45" s="99">
        <v>3</v>
      </c>
      <c r="D45" s="132">
        <v>100</v>
      </c>
      <c r="E45" s="99">
        <v>0</v>
      </c>
      <c r="F45" s="118">
        <v>0</v>
      </c>
      <c r="G45" s="29">
        <v>4</v>
      </c>
    </row>
    <row r="46" spans="1:7" x14ac:dyDescent="0.25">
      <c r="A46" s="2" t="s">
        <v>97</v>
      </c>
      <c r="B46" s="88">
        <v>1</v>
      </c>
      <c r="C46" s="99">
        <v>1</v>
      </c>
      <c r="D46" s="132">
        <v>100</v>
      </c>
      <c r="E46" s="99">
        <v>0</v>
      </c>
      <c r="F46" s="118">
        <v>0</v>
      </c>
      <c r="G46" s="29">
        <v>4</v>
      </c>
    </row>
    <row r="47" spans="1:7" x14ac:dyDescent="0.25">
      <c r="B47" s="88"/>
      <c r="C47" s="99"/>
      <c r="D47" s="132"/>
      <c r="E47" s="99"/>
      <c r="F47" s="118"/>
      <c r="G47" s="29"/>
    </row>
    <row r="48" spans="1:7" ht="13" x14ac:dyDescent="0.3">
      <c r="A48" s="31" t="s">
        <v>20</v>
      </c>
      <c r="B48" s="116">
        <v>5</v>
      </c>
      <c r="C48" s="119">
        <v>5</v>
      </c>
      <c r="D48" s="133">
        <v>100</v>
      </c>
      <c r="E48" s="119">
        <v>0</v>
      </c>
      <c r="F48" s="117">
        <v>0</v>
      </c>
      <c r="G48" s="87" t="s">
        <v>31</v>
      </c>
    </row>
    <row r="51" spans="1:1" x14ac:dyDescent="0.25">
      <c r="A51" s="2" t="s">
        <v>203</v>
      </c>
    </row>
    <row r="52" spans="1:1" x14ac:dyDescent="0.25">
      <c r="A52" s="2" t="s">
        <v>204</v>
      </c>
    </row>
    <row r="53" spans="1:1" x14ac:dyDescent="0.25">
      <c r="A53" s="2" t="s">
        <v>205</v>
      </c>
    </row>
    <row r="54" spans="1:1" x14ac:dyDescent="0.25">
      <c r="A54" s="2" t="s">
        <v>206</v>
      </c>
    </row>
    <row r="55" spans="1:1" x14ac:dyDescent="0.25">
      <c r="A55" s="2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asanat0 xmlns="8904a566-043f-4853-9f5f-05179116ac5e">
      <Terms xmlns="http://schemas.microsoft.com/office/infopath/2007/PartnerControls"/>
    </Asiasanat0>
    <Prosessi0 xmlns="8904a566-043f-4853-9f5f-05179116ac5e">
      <Terms xmlns="http://schemas.microsoft.com/office/infopath/2007/PartnerControls"/>
    </Prosessi0>
    <Vastuutaho xmlns="8904a566-043f-4853-9f5f-05179116ac5e">
      <UserInfo>
        <DisplayName/>
        <AccountId xsi:nil="true"/>
        <AccountType/>
      </UserInfo>
    </Vastuutaho>
    <Erikoisala0 xmlns="8904a566-043f-4853-9f5f-05179116ac5e">
      <Terms xmlns="http://schemas.microsoft.com/office/infopath/2007/PartnerControls"/>
    </Erikoisala0>
    <TaxCatchAll xmlns="8bb4cd47-685e-4890-995f-f42d2724c0da"/>
    <Kohderyhma0 xmlns="8904a566-043f-4853-9f5f-05179116ac5e">
      <Terms xmlns="http://schemas.microsoft.com/office/infopath/2007/PartnerControls"/>
    </Kohderyhma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SSHP Dokumentti" ma:contentTypeID="0x0101007539C82798984C7CA3F594E78D548C620097B9590ADBA5CB448760EBCC5A219226" ma:contentTypeVersion="4" ma:contentTypeDescription="Luo uusi asiakirja." ma:contentTypeScope="" ma:versionID="0c3928503730e01a5c5915552844ca6d">
  <xsd:schema xmlns:xsd="http://www.w3.org/2001/XMLSchema" xmlns:xs="http://www.w3.org/2001/XMLSchema" xmlns:p="http://schemas.microsoft.com/office/2006/metadata/properties" xmlns:ns2="8904a566-043f-4853-9f5f-05179116ac5e" xmlns:ns3="8bb4cd47-685e-4890-995f-f42d2724c0da" targetNamespace="http://schemas.microsoft.com/office/2006/metadata/properties" ma:root="true" ma:fieldsID="f630d9fa2f300b4a9261cc229081e283" ns2:_="" ns3:_="">
    <xsd:import namespace="8904a566-043f-4853-9f5f-05179116ac5e"/>
    <xsd:import namespace="8bb4cd47-685e-4890-995f-f42d2724c0da"/>
    <xsd:element name="properties">
      <xsd:complexType>
        <xsd:sequence>
          <xsd:element name="documentManagement">
            <xsd:complexType>
              <xsd:all>
                <xsd:element ref="ns2:Vastuutaho" minOccurs="0"/>
                <xsd:element ref="ns3:TaxCatchAll" minOccurs="0"/>
                <xsd:element ref="ns2:Asiasanat0" minOccurs="0"/>
                <xsd:element ref="ns2:Erikoisala0" minOccurs="0"/>
                <xsd:element ref="ns2:Prosessi0" minOccurs="0"/>
                <xsd:element ref="ns2:Kohderyhma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4a566-043f-4853-9f5f-05179116ac5e" elementFormDefault="qualified">
    <xsd:import namespace="http://schemas.microsoft.com/office/2006/documentManagement/types"/>
    <xsd:import namespace="http://schemas.microsoft.com/office/infopath/2007/PartnerControls"/>
    <xsd:element name="Vastuutaho" ma:index="8" nillable="true" ma:displayName="Vastuutaho" ma:SearchPeopleOnly="false" ma:internalName="Vastuutah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asanat0" ma:index="14" nillable="true" ma:taxonomy="true" ma:internalName="Asiasanat0" ma:taxonomyFieldName="Asiasanat" ma:displayName="Asiasanat" ma:default="" ma:fieldId="{10ffb186-1884-4b30-9d27-ffe0333a4f00}" ma:taxonomyMulti="true" ma:sspId="4efec05a-05ea-406b-9f7d-e6f50116271c" ma:termSetId="b989df30-bf16-41d1-a668-4d9336f53e9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rikoisala0" ma:index="15" nillable="true" ma:taxonomy="true" ma:internalName="Erikoisala0" ma:taxonomyFieldName="Erikoisala" ma:displayName="Erikoisala" ma:fieldId="{6c8d602a-6edd-4153-971e-44d3768eb431}" ma:taxonomyMulti="true" ma:sspId="4efec05a-05ea-406b-9f7d-e6f50116271c" ma:termSetId="10d893cb-e530-4381-866e-35e857edd52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sessi0" ma:index="16" nillable="true" ma:taxonomy="true" ma:internalName="Prosessi0" ma:taxonomyFieldName="Prosessi" ma:displayName="Prosessi" ma:fieldId="{af02bc25-b87e-4c53-8472-546f478d785b}" ma:taxonomyMulti="true" ma:sspId="4efec05a-05ea-406b-9f7d-e6f50116271c" ma:termSetId="1889c296-16c9-4710-9cea-22540fbb89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ohderyhma0" ma:index="17" nillable="true" ma:taxonomy="true" ma:internalName="Kohderyhma0" ma:taxonomyFieldName="Kohderyhma" ma:displayName="Kohderyhmä" ma:fieldId="{0f6aa55a-8915-458d-aa4b-3b2283bb3fd1}" ma:taxonomyMulti="true" ma:sspId="4efec05a-05ea-406b-9f7d-e6f50116271c" ma:termSetId="226e58c5-30bf-453d-a3ea-b89b32ebfff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4cd47-685e-4890-995f-f42d2724c0da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Luokituksen Kaikki-sarake" ma:description="" ma:hidden="true" ma:list="{8aef1491-f19e-45d0-be79-5438bd619a46}" ma:internalName="TaxCatchAll" ma:showField="CatchAllData" ma:web="8bb4cd47-685e-4890-995f-f42d2724c0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4DA8D3-3F8D-4C37-B9E0-6DA0BC317A80}">
  <ds:schemaRefs>
    <ds:schemaRef ds:uri="8bb4cd47-685e-4890-995f-f42d2724c0d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8904a566-043f-4853-9f5f-05179116ac5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A8255D-8E07-468B-9074-C9B1AA4E08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E8967-5B77-4952-B66E-61F19B700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4a566-043f-4853-9f5f-05179116ac5e"/>
    <ds:schemaRef ds:uri="8bb4cd47-685e-4890-995f-f42d2724c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Hoitoa odottavat</vt:lpstr>
      <vt:lpstr>Hoidon tarpeen arviointia odot.</vt:lpstr>
      <vt:lpstr>Lähetteet</vt:lpstr>
      <vt:lpstr>Oman alueen hoitoa odottavat</vt:lpstr>
      <vt:lpstr>Yleisimpiin hoitoa odottavat</vt:lpstr>
      <vt:lpstr>Yleisim. hoitoa od. toteutuneet</vt:lpstr>
      <vt:lpstr>Alle 23 v mt hoidon odotus</vt:lpstr>
      <vt:lpstr>Alle 23v mt hoidon tarp. arvio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Siponen Tiina</dc:creator>
  <cp:lastModifiedBy>Rönkkö Varpu</cp:lastModifiedBy>
  <cp:lastPrinted>2023-05-17T09:46:23Z</cp:lastPrinted>
  <dcterms:created xsi:type="dcterms:W3CDTF">2023-05-17T06:01:30Z</dcterms:created>
  <dcterms:modified xsi:type="dcterms:W3CDTF">2023-05-17T11:15:38Z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0x0101007539C82798984C7CA3F594E78D548C620097B9590ADBA5CB448760EBCC5A219226</vt:lpwstr>
  </property>
  <property fmtid="{D5CDD505-2E9C-101B-9397-08002B2CF9AE}" pid="3" name="Erikoisala">
    <vt:lpwstr/>
  </property>
  <property fmtid="{D5CDD505-2E9C-101B-9397-08002B2CF9AE}" pid="4" name="Asiasanat">
    <vt:lpwstr/>
  </property>
  <property fmtid="{D5CDD505-2E9C-101B-9397-08002B2CF9AE}" pid="5" name="Kohderyhma">
    <vt:lpwstr/>
  </property>
  <property fmtid="{D5CDD505-2E9C-101B-9397-08002B2CF9AE}" pid="6" name="Prosessi">
    <vt:lpwstr/>
  </property>
</Properties>
</file>